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usina82-my.sharepoint.com/personal/usina_usina82_onmicrosoft_com/Documents/Documentos/CJU/2023-01_Enauta/Relatorio/Site/htm-0103/en/pdf/"/>
    </mc:Choice>
  </mc:AlternateContent>
  <xr:revisionPtr revIDLastSave="0" documentId="8_{BFBC5C1A-70D1-4C5E-BC8B-32BFB0E4D74A}" xr6:coauthVersionLast="47" xr6:coauthVersionMax="47" xr10:uidLastSave="{00000000-0000-0000-0000-000000000000}"/>
  <bookViews>
    <workbookView xWindow="-120" yWindow="-120" windowWidth="20730" windowHeight="11160" tabRatio="968" xr2:uid="{67B82FEB-BDCF-44F4-B2A3-5257E93F1FCD}"/>
  </bookViews>
  <sheets>
    <sheet name="Summary" sheetId="7" r:id="rId1"/>
    <sheet name="GRI" sheetId="2" r:id="rId2"/>
    <sheet name="SASB" sheetId="8" r:id="rId3"/>
    <sheet name="TCFD" sheetId="9" r:id="rId4"/>
    <sheet name="PerformanceData" sheetId="10" r:id="rId5"/>
    <sheet name="Materiality" sheetId="12" r:id="rId6"/>
    <sheet name="Climate" sheetId="11" r:id="rId7"/>
    <sheet name="Safety" sheetId="15" r:id="rId8"/>
    <sheet name="Governance" sheetId="18" r:id="rId9"/>
    <sheet name="Compliance" sheetId="17" r:id="rId10"/>
    <sheet name="Human Capital" sheetId="13" r:id="rId11"/>
    <sheet name="Environmental" sheetId="14" r:id="rId12"/>
    <sheet name="Communities" sheetId="16" r:id="rId13"/>
  </sheets>
  <definedNames>
    <definedName name="_xlnm.Print_Area" localSheetId="0">Summary!$A$1:$O$19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11" l="1"/>
  <c r="E89" i="11"/>
  <c r="D168" i="11"/>
  <c r="C168" i="11"/>
  <c r="E239" i="14" l="1"/>
</calcChain>
</file>

<file path=xl/sharedStrings.xml><?xml version="1.0" encoding="utf-8"?>
<sst xmlns="http://schemas.openxmlformats.org/spreadsheetml/2006/main" count="2154" uniqueCount="1114">
  <si>
    <t>-</t>
  </si>
  <si>
    <t>11.1.1
11.2.1</t>
  </si>
  <si>
    <t>11.2.2</t>
  </si>
  <si>
    <t>11.1.2</t>
  </si>
  <si>
    <t>11.1.3</t>
  </si>
  <si>
    <t>11.1.4</t>
  </si>
  <si>
    <t>11.1.5</t>
  </si>
  <si>
    <t>11.1.6</t>
  </si>
  <si>
    <t>11.1.7</t>
  </si>
  <si>
    <t>11.1.8</t>
  </si>
  <si>
    <t>11.2.3</t>
  </si>
  <si>
    <t>11.3.3</t>
  </si>
  <si>
    <t>11.2.4</t>
  </si>
  <si>
    <t>11.8.1
11.9.1</t>
  </si>
  <si>
    <t>11.9.2</t>
  </si>
  <si>
    <t>11.9.3</t>
  </si>
  <si>
    <t>11.9.4</t>
  </si>
  <si>
    <t>11.9.5</t>
  </si>
  <si>
    <t>11.9.6</t>
  </si>
  <si>
    <t>11.9.7</t>
  </si>
  <si>
    <t>11.9.8</t>
  </si>
  <si>
    <t>11.9.9</t>
  </si>
  <si>
    <t>11.9.10</t>
  </si>
  <si>
    <t>11.9.11</t>
  </si>
  <si>
    <t>11.8.3 | Relate o número total de eventos de segurança de processo Nível 1 e Nível 2</t>
  </si>
  <si>
    <t>11.8.3</t>
  </si>
  <si>
    <t>11.8.4</t>
  </si>
  <si>
    <t>Tópico material | Conduta ética e conformidade legal</t>
  </si>
  <si>
    <t>11.12.1
11.13.1
11.19.1
11.20.1
11.21.1
11.22.1</t>
  </si>
  <si>
    <t>11.14.2</t>
  </si>
  <si>
    <t>11.21.3</t>
  </si>
  <si>
    <t>11.14.6</t>
  </si>
  <si>
    <t>11.20.2</t>
  </si>
  <si>
    <t>11.20.3</t>
  </si>
  <si>
    <t>11.20.4</t>
  </si>
  <si>
    <t>11.19.2</t>
  </si>
  <si>
    <t>11.21.4</t>
  </si>
  <si>
    <t>11.21.5</t>
  </si>
  <si>
    <t>11.21.6</t>
  </si>
  <si>
    <t>11.21.7</t>
  </si>
  <si>
    <t>11.13.2</t>
  </si>
  <si>
    <t>11.12.2</t>
  </si>
  <si>
    <t>11.10.8
11.12.3</t>
  </si>
  <si>
    <t>11.10.9</t>
  </si>
  <si>
    <t>11.22.2</t>
  </si>
  <si>
    <t>11.20.5</t>
  </si>
  <si>
    <t>11.20.6</t>
  </si>
  <si>
    <t>11.21.8</t>
  </si>
  <si>
    <t>11.10.1</t>
  </si>
  <si>
    <t>11.11.2
11.14.3</t>
  </si>
  <si>
    <t>11.10.2</t>
  </si>
  <si>
    <t>11.10.3</t>
  </si>
  <si>
    <t>11.10.4
11.11.3</t>
  </si>
  <si>
    <t>11.10.5</t>
  </si>
  <si>
    <t>11.10.6
11.11.4</t>
  </si>
  <si>
    <t>11.10.7</t>
  </si>
  <si>
    <t>11.11.1</t>
  </si>
  <si>
    <t>11.11.5</t>
  </si>
  <si>
    <t>11.11.6</t>
  </si>
  <si>
    <t>11.11.7</t>
  </si>
  <si>
    <t>11.3.1
11.4.1
11.5.1
11.6.1</t>
  </si>
  <si>
    <t>11.6.2</t>
  </si>
  <si>
    <t>11.6.3</t>
  </si>
  <si>
    <t>11.6.4</t>
  </si>
  <si>
    <t>11.6.5</t>
  </si>
  <si>
    <t>11.6.6</t>
  </si>
  <si>
    <t>11.4.2</t>
  </si>
  <si>
    <t>11.4.3</t>
  </si>
  <si>
    <t>11.4.4</t>
  </si>
  <si>
    <t>11.4.5</t>
  </si>
  <si>
    <t>11.3.2</t>
  </si>
  <si>
    <t>11.8.2</t>
  </si>
  <si>
    <t>11.5.2</t>
  </si>
  <si>
    <t>11.5.3</t>
  </si>
  <si>
    <t>11.5.4</t>
  </si>
  <si>
    <t>11.5.5</t>
  </si>
  <si>
    <t>11.5.6</t>
  </si>
  <si>
    <t>11.14.1
11.15.1
11.17.1</t>
  </si>
  <si>
    <t>11.14.4</t>
  </si>
  <si>
    <t>11.14.5</t>
  </si>
  <si>
    <t>11.17.2</t>
  </si>
  <si>
    <t>11.15.2</t>
  </si>
  <si>
    <t>11.15.3</t>
  </si>
  <si>
    <t>11.15.4</t>
  </si>
  <si>
    <t>11.17.3</t>
  </si>
  <si>
    <t>11.17.4</t>
  </si>
  <si>
    <t>EM-EP-110a.1</t>
  </si>
  <si>
    <t>EM-EP-110a.2</t>
  </si>
  <si>
    <t>EM-EP-110a.3</t>
  </si>
  <si>
    <t>EM-EP-120a.1</t>
  </si>
  <si>
    <t>EM-EP-140a.1</t>
  </si>
  <si>
    <t>EM-EP-140a.2</t>
  </si>
  <si>
    <t>EM-EP-140a.3</t>
  </si>
  <si>
    <t>EM-EP-140a.4</t>
  </si>
  <si>
    <t>EM-EP-160a.1</t>
  </si>
  <si>
    <t>EM-EP-160a.2</t>
  </si>
  <si>
    <t>EM-EP-160a.3</t>
  </si>
  <si>
    <t>EM-EP-210a.1</t>
  </si>
  <si>
    <t>EM-EP-210a.2</t>
  </si>
  <si>
    <t>EM-EP-210a.3</t>
  </si>
  <si>
    <t>EM-EP-210b.1</t>
  </si>
  <si>
    <t>EM-EP-210b.2</t>
  </si>
  <si>
    <t>EM-EP-320a.1</t>
  </si>
  <si>
    <t>EM-EP-320a.2</t>
  </si>
  <si>
    <t>EM-EP-420a.1</t>
  </si>
  <si>
    <t>EM-EP-420a.2</t>
  </si>
  <si>
    <t>EM-EP-420a.3</t>
  </si>
  <si>
    <t>EM-EP-420a.4</t>
  </si>
  <si>
    <t>EM-EP-510a.1</t>
  </si>
  <si>
    <t>EM-EP-510a.2</t>
  </si>
  <si>
    <t>EM-EP-530a.1</t>
  </si>
  <si>
    <t>EM-EP-540a.1</t>
  </si>
  <si>
    <t>EM-EP-540a.2</t>
  </si>
  <si>
    <t>EM-EP-000.A</t>
  </si>
  <si>
    <t>EM-EP-000.B</t>
  </si>
  <si>
    <t>EM-EP-000.C</t>
  </si>
  <si>
    <t>Performance Data</t>
  </si>
  <si>
    <t>Key Performance Indicator (KPI)</t>
  </si>
  <si>
    <t xml:space="preserve"> - 5,4 p.p.</t>
  </si>
  <si>
    <t>3,5 p.p.</t>
  </si>
  <si>
    <t>2,0 p.p.</t>
  </si>
  <si>
    <t>4,0 p.p.</t>
  </si>
  <si>
    <t xml:space="preserve"> - 2,7 p.p.</t>
  </si>
  <si>
    <t xml:space="preserve"> - 1,2 p.p.</t>
  </si>
  <si>
    <t>0,2 p.p.</t>
  </si>
  <si>
    <t xml:space="preserve"> - 0,2 p.p.</t>
  </si>
  <si>
    <t xml:space="preserve"> - 0,9 p.p.</t>
  </si>
  <si>
    <t xml:space="preserve"> - 2,5 p.p.</t>
  </si>
  <si>
    <t>4 p.p.</t>
  </si>
  <si>
    <t xml:space="preserve"> - 1 p.p.</t>
  </si>
  <si>
    <t>4,2 p.p.</t>
  </si>
  <si>
    <t xml:space="preserve"> - 36,3 p.p.</t>
  </si>
  <si>
    <t>5 p.p.</t>
  </si>
  <si>
    <t xml:space="preserve"> - 3,8 p.p.</t>
  </si>
  <si>
    <t>66,7 p.p.</t>
  </si>
  <si>
    <t>14,3 p.p.</t>
  </si>
  <si>
    <t>GRI 2-29 | 3-1</t>
  </si>
  <si>
    <t>GRI 2-2</t>
  </si>
  <si>
    <t>GRI 2-3</t>
  </si>
  <si>
    <t>GRI 3-2</t>
  </si>
  <si>
    <t>GRI 3-3 | 11.1.1 | 11.2.1 | 11.2.3 | 302-4 | 305-5</t>
  </si>
  <si>
    <t>TCFD</t>
  </si>
  <si>
    <t>SASB EM-EP-110a.3 | EM-EP-420a.4</t>
  </si>
  <si>
    <t>GRI 3-3 | 11.1.1 | 11.2.1</t>
  </si>
  <si>
    <t>GRI 3-3 | 11.1.1 | 11.2.1 | 11.2.2 | 201-2</t>
  </si>
  <si>
    <t>SASB EM-EP-420a.2</t>
  </si>
  <si>
    <t>GRI 11.1.5 | 11.1.6 | 11.1.7 | 305-1 | 305-2 | 305-3</t>
  </si>
  <si>
    <t>Total</t>
  </si>
  <si>
    <t>GRI 11.1.8 | 305-4</t>
  </si>
  <si>
    <t>SASB EM-EP-110a.2</t>
  </si>
  <si>
    <t>Flaring</t>
  </si>
  <si>
    <t>SASB EM-EP-110a.1</t>
  </si>
  <si>
    <t>HFCs</t>
  </si>
  <si>
    <t>GRI 11.1.2 | 302-1</t>
  </si>
  <si>
    <t>GRI 11.1.3 | 302-2</t>
  </si>
  <si>
    <t>GRI 11.1.2 | 11.1.4 | 302-1 | 302-3</t>
  </si>
  <si>
    <r>
      <t>Emissões brutas de GEE (tCO</t>
    </r>
    <r>
      <rPr>
        <b/>
        <vertAlign val="subscript"/>
        <sz val="10"/>
        <color theme="0"/>
        <rFont val="Fira Sans"/>
        <family val="2"/>
        <scheme val="major"/>
      </rPr>
      <t>2</t>
    </r>
    <r>
      <rPr>
        <b/>
        <sz val="10"/>
        <color theme="0"/>
        <rFont val="Fira Sans"/>
        <family val="2"/>
        <scheme val="major"/>
      </rPr>
      <t>e)</t>
    </r>
  </si>
  <si>
    <t>GRI 3-3 | 11.9.1 | 11.9.2 | 11.9.3 | 11.9.5 | 11.9.6 | 11.9.8 | 11.9.9 | 403-1 | 403-2 |  403-4 | 403-5 | 403-7 | 403-8</t>
  </si>
  <si>
    <t>SASB EM-EP-320a.2</t>
  </si>
  <si>
    <t>GRI 3-3 | 11.9.4 | 11.9.7 | 403-3 | 403-6</t>
  </si>
  <si>
    <t>GRI 403-9 | 403-10 | 11.9.10 | 11.9.11</t>
  </si>
  <si>
    <t>SASB EM-EP-320a.1</t>
  </si>
  <si>
    <t>nd</t>
  </si>
  <si>
    <t>GRI 3-3 | 11.8.1 | 11.8.3</t>
  </si>
  <si>
    <t>SASB EM-EP-540a.1 | EM-EP-540a.2</t>
  </si>
  <si>
    <t>GRI 2-6 | 2-28 | 3-3 | 11.2.4</t>
  </si>
  <si>
    <t>SASB EM-EP-000.B | EM-EP-000.C | EM-EP-530a.1</t>
  </si>
  <si>
    <t>GRI 2-1</t>
  </si>
  <si>
    <t>SASB EM-EP-000.A</t>
  </si>
  <si>
    <t>GRI 2-9 | 2-13</t>
  </si>
  <si>
    <t>GRI 2-9 | 2-11</t>
  </si>
  <si>
    <t>Antônio Augusto de Queiroz Galvão</t>
  </si>
  <si>
    <t>José Alberto de Paula Torres Lima</t>
  </si>
  <si>
    <t>Leduvy de Pina Gouvêa Filho</t>
  </si>
  <si>
    <t>Lincoln Rumenos Guardado</t>
  </si>
  <si>
    <t>Luiz Carlos de Lemos Costamilan</t>
  </si>
  <si>
    <t>Pedro Rodrigues Galvão de Medeiros</t>
  </si>
  <si>
    <t>Ricardo de Queiroz Galvão</t>
  </si>
  <si>
    <t>GRI 2-13</t>
  </si>
  <si>
    <t>José Manuel Matos Nicolau</t>
  </si>
  <si>
    <t>Sérgio Tuffy Sayeg</t>
  </si>
  <si>
    <t>Décio Oddone</t>
  </si>
  <si>
    <t>Paula Costa Côrte-Real</t>
  </si>
  <si>
    <t>Carlos Mastrangelo</t>
  </si>
  <si>
    <t>GRI 2-21</t>
  </si>
  <si>
    <t>GRI 2-19 | 2-20</t>
  </si>
  <si>
    <t>GRI 2-19</t>
  </si>
  <si>
    <t>GRI 2-10</t>
  </si>
  <si>
    <t>GRI 2-15</t>
  </si>
  <si>
    <t>GRI 2-18</t>
  </si>
  <si>
    <t>GRI 2-12 | 2-16 | 2-17</t>
  </si>
  <si>
    <t>GRI 2-23 | 2-24</t>
  </si>
  <si>
    <t>GRI 3-3 | 11.12.1 | 11.13.1 | 11.19.1 | 11.20.1 | 11.21.1 | 11.22.1</t>
  </si>
  <si>
    <t>GRI 102-17</t>
  </si>
  <si>
    <t>canalconfidencial.com.br/enauta/</t>
  </si>
  <si>
    <t>GRI 3-3 | 11.20.1 | 11.20.2 | 11.20.3 | 205-1 | 205-2</t>
  </si>
  <si>
    <t>SASB EM-EP-510a.2</t>
  </si>
  <si>
    <t>GRI 11.20.3 | 205-2</t>
  </si>
  <si>
    <t>GRI GRI 3-3 | 11.12.1 | 11.12.2 | 11.13.1 | 11.13.2 | 407-1 | 408-1 | 409-1</t>
  </si>
  <si>
    <t>SASB EM-EP-210a.3</t>
  </si>
  <si>
    <t>GRI 3-3 | 11.12.1 | 11.13.1 | 11.20.1</t>
  </si>
  <si>
    <t>GRI 11.10.8 | 11.12.3 | 308-1 | 414-1</t>
  </si>
  <si>
    <t>GRI 11.10.9 | 308-2 | 414-2</t>
  </si>
  <si>
    <t>GRI 3-3 | 11.21.1 | 11.21.4 | 11.21.5 | 11.21.6 | 207-1 | 207-2 | 207-3</t>
  </si>
  <si>
    <t>GRI 11.21.7 | 207-4</t>
  </si>
  <si>
    <t>Federal</t>
  </si>
  <si>
    <t>GRI 11.21.3 | 201-4</t>
  </si>
  <si>
    <t>GRI 3-3 | 11.10.1 |  11.10.3 | 11.10.7 | 11.11.1 | 11.14.2 | 201-3 | 401-2 | 404-2</t>
  </si>
  <si>
    <t>GRI 2-7 | 2-30</t>
  </si>
  <si>
    <t>GRI 2-8</t>
  </si>
  <si>
    <t>GRI 11.11.5 | 405-1</t>
  </si>
  <si>
    <t>MBA</t>
  </si>
  <si>
    <t>GRI 11.11.6 | 405-2</t>
  </si>
  <si>
    <t>GRI 11.10.4 | 11.11.3 | 401-3</t>
  </si>
  <si>
    <t>na</t>
  </si>
  <si>
    <t>GRI 11.10.2 | 401-1</t>
  </si>
  <si>
    <t>GRI 11.11.2 | 11.14.3 | 202-2</t>
  </si>
  <si>
    <t>GRI 11.10.6 | 11.11.4 | 404-1</t>
  </si>
  <si>
    <t>GRI 3-3 | 11.3.1 | 11.4.1 | 11.5.1 | 11.6.1</t>
  </si>
  <si>
    <t>SASB EM-EP-160a.1</t>
  </si>
  <si>
    <t>GRI 3-3 | 11.6.1 | 11.6.2 | 11.6.3 | 303-1 | 303-2</t>
  </si>
  <si>
    <t>GRI 11.6.4 | 11.6.3 | 303-3 | 303-5
SASB EM-EP-140a.1</t>
  </si>
  <si>
    <t>GRI 11.6.5 | 303-4</t>
  </si>
  <si>
    <t>SASB EM-EP-140a.2</t>
  </si>
  <si>
    <t>GRI 11.8.2 | 306-3 (2016)</t>
  </si>
  <si>
    <t>GRI 3-3 | 11.5.1 | 11.5.2 | 11.5.3 | 306-1 | 306-2</t>
  </si>
  <si>
    <t>GRI 11.5.4 | 306-3</t>
  </si>
  <si>
    <t>GRI 11.5.5 | 306-4</t>
  </si>
  <si>
    <t>GRI 11.5.6 | 306-5</t>
  </si>
  <si>
    <t>Metal</t>
  </si>
  <si>
    <t>Autoclave</t>
  </si>
  <si>
    <t>GRI 11.4.2 | 304-1</t>
  </si>
  <si>
    <t>Relação com unidades de conservação ou de alto valor para a biodiversidade</t>
  </si>
  <si>
    <t>GRI 3-3 | 11.4.1 | 11.4.1 | 11.4.3 | 304-2</t>
  </si>
  <si>
    <t>GRI 11.4.5 | 304-4</t>
  </si>
  <si>
    <t>IUCN 2021</t>
  </si>
  <si>
    <t>ICMBio/MMA 2018</t>
  </si>
  <si>
    <t>MMA 2014</t>
  </si>
  <si>
    <t>GRI 3-3 | 11.3.1 | 11.3.2 | 305-7</t>
  </si>
  <si>
    <t>SASB EM-EP-120a.1</t>
  </si>
  <si>
    <t>CO</t>
  </si>
  <si>
    <t>NOx</t>
  </si>
  <si>
    <t>SOx</t>
  </si>
  <si>
    <t>GRI 2-25 | 3-3 | 11.14.1 | 11.15.1 | 11.15.2 | 11.15.3 | 11.15.4 | 413-1 | 413-2</t>
  </si>
  <si>
    <t>SASB EM-EP-210b.1</t>
  </si>
  <si>
    <t>GRI 3-3 | 11.14.1 | 11.14.4 | 11.14.5 | 11.15.1 | 11.15.2 | 203-1 | 203-2 | 413-1</t>
  </si>
  <si>
    <t>GRI 3-3 | 11.17.1 | 11.17.2 | 11.17.3 | 11.17.4 | 411-1</t>
  </si>
  <si>
    <t>2022 ESG Databook</t>
  </si>
  <si>
    <r>
      <t xml:space="preserve">Enauta's ESG 2022 databook is part of the set of disclosures about the company's performance in the last year. This document is part of the 2022 Annual Sustainability Report (2022 ASR), prepared in accordance with the integrated reporting framework (The Value Reporting Foundation) but not subject to independent verification.
In this Databook, we provide transparent data on our management and performance in accordance with the GRI Standards and the requirements of SASB, TCFD and the main ESG ratings (Performance Data). </t>
    </r>
    <r>
      <rPr>
        <b/>
        <sz val="10"/>
        <color theme="1" tint="0.249977111117893"/>
        <rFont val="Fira Sans"/>
        <family val="2"/>
        <scheme val="minor"/>
      </rPr>
      <t>Click on the icons aside</t>
    </r>
    <r>
      <rPr>
        <sz val="10"/>
        <color theme="1" tint="0.249977111117893"/>
        <rFont val="Fira Sans"/>
        <family val="2"/>
        <scheme val="minor"/>
      </rPr>
      <t xml:space="preserve"> to browse the content.
In the 2022 ASR, we present a more strategic look at the creation of value in our business model, connecting the impacts and contributions of our activities to the 17 Sustainable Development Goals of the 2030 Agenda (UN). Aside from that, the main highlights of the year are the online version of the Report, which has accessibility features.</t>
    </r>
  </si>
  <si>
    <r>
      <t xml:space="preserve"> + </t>
    </r>
    <r>
      <rPr>
        <b/>
        <u/>
        <sz val="11"/>
        <color theme="5"/>
        <rFont val="Fira Sans"/>
        <family val="2"/>
        <scheme val="minor"/>
      </rPr>
      <t>Click here</t>
    </r>
    <r>
      <rPr>
        <b/>
        <sz val="11"/>
        <color theme="5"/>
        <rFont val="Fira Sans"/>
        <family val="2"/>
        <scheme val="minor"/>
      </rPr>
      <t xml:space="preserve"> and access the 2022 ASR</t>
    </r>
  </si>
  <si>
    <t>GRI Content Index</t>
  </si>
  <si>
    <r>
      <t xml:space="preserve">For the </t>
    </r>
    <r>
      <rPr>
        <b/>
        <sz val="11"/>
        <color theme="4"/>
        <rFont val="Fira Sans"/>
        <family val="2"/>
        <scheme val="major"/>
      </rPr>
      <t>Content Index - Essentials Service</t>
    </r>
    <r>
      <rPr>
        <sz val="11"/>
        <color theme="1"/>
        <rFont val="Fira Sans"/>
        <family val="2"/>
        <scheme val="major"/>
      </rPr>
      <t>, GRI Services reviewed that the GRI content index is clearly presented, in a manner consistent with the Standards, and that the references for disclosures 2-1 to 2-5, 3-1 and 3-2 are aligned with the appropriate sections in the body of the report.</t>
    </r>
  </si>
  <si>
    <t>Statement of use:</t>
  </si>
  <si>
    <t>Enauta has reported in accordance with the GRI Standards for the period of 01/01/2022 to 12/01/2022.</t>
  </si>
  <si>
    <t>GRI 1 | Foundation 2021</t>
  </si>
  <si>
    <t>GRI 1 used:</t>
  </si>
  <si>
    <t>Applicable GRI Sector Standard:</t>
  </si>
  <si>
    <t>GRI 11 | Oil and Gas Sector 2021</t>
  </si>
  <si>
    <t>GRI Standard</t>
  </si>
  <si>
    <t>Disclosure</t>
  </si>
  <si>
    <t>Location/Answer</t>
  </si>
  <si>
    <t>Omission</t>
  </si>
  <si>
    <t>Require-ment(s) ommited</t>
  </si>
  <si>
    <t>Reason</t>
  </si>
  <si>
    <t>Explanation</t>
  </si>
  <si>
    <t>GRI Sector Standard Ref. No.</t>
  </si>
  <si>
    <t>Global Compact</t>
  </si>
  <si>
    <t>SDG</t>
  </si>
  <si>
    <t>General disclosures</t>
  </si>
  <si>
    <t xml:space="preserve">2-1 | Organizational details </t>
  </si>
  <si>
    <t xml:space="preserve">2-2 | Entities included in the organization’s sustainability reporting </t>
  </si>
  <si>
    <t xml:space="preserve">2-3 | Reporting period, frequency and contact point </t>
  </si>
  <si>
    <t xml:space="preserve">2-4 | Restatements of information </t>
  </si>
  <si>
    <t xml:space="preserve">2-5 | External assurance </t>
  </si>
  <si>
    <t xml:space="preserve">2-6 | Activities, value chain and other business relationships </t>
  </si>
  <si>
    <t xml:space="preserve">2-7 | Employees </t>
  </si>
  <si>
    <t xml:space="preserve">2-8 | Workers who are not employees </t>
  </si>
  <si>
    <t xml:space="preserve">2-9 | Governance structure and composition </t>
  </si>
  <si>
    <t xml:space="preserve">2-10 | Nomination and selection of the highest governance body </t>
  </si>
  <si>
    <t xml:space="preserve">2-11 | Chair of the highest governance body </t>
  </si>
  <si>
    <t>2-12 | Role of the highest governance body in overseeing the management of impacts</t>
  </si>
  <si>
    <t xml:space="preserve">2-13 | Delegation of responsibility for managing impacts </t>
  </si>
  <si>
    <t xml:space="preserve">2-14 | Role of the highest governance body in sustainability reporting </t>
  </si>
  <si>
    <t xml:space="preserve">2-15 | Conflicts of interest </t>
  </si>
  <si>
    <t xml:space="preserve">2-16 | Communication of critical concerns </t>
  </si>
  <si>
    <t xml:space="preserve">2-17 | Collective knowledge of the highest governance body </t>
  </si>
  <si>
    <t xml:space="preserve">2-18 | Evaluation of the performance of the highest governance body </t>
  </si>
  <si>
    <t xml:space="preserve">2-19 | Remuneration policies </t>
  </si>
  <si>
    <t xml:space="preserve">2-20 | Process to determine remuneration </t>
  </si>
  <si>
    <t xml:space="preserve">2-21 | Annual total compensation ratio </t>
  </si>
  <si>
    <t xml:space="preserve">2-22 | Statement on sustainable development strategy </t>
  </si>
  <si>
    <t xml:space="preserve">2-23 | Policy commitments </t>
  </si>
  <si>
    <t xml:space="preserve">2-24 | Embedding policy commitments </t>
  </si>
  <si>
    <t xml:space="preserve">2-25 | Processes to remediate negative impacts </t>
  </si>
  <si>
    <t xml:space="preserve">2-26 | Mechanisms for seeking advice and raising concerns </t>
  </si>
  <si>
    <t xml:space="preserve">2-27 | Compliance with laws and regulations </t>
  </si>
  <si>
    <t xml:space="preserve">2-28 | Membership associations </t>
  </si>
  <si>
    <t xml:space="preserve">2-29 | Approach to stakeholder engagement </t>
  </si>
  <si>
    <t xml:space="preserve">2-30 | Collective bargaining agreements </t>
  </si>
  <si>
    <t>5 and 16</t>
  </si>
  <si>
    <t>8 and 10</t>
  </si>
  <si>
    <r>
      <t xml:space="preserve">See </t>
    </r>
    <r>
      <rPr>
        <b/>
        <u/>
        <sz val="9"/>
        <color theme="5"/>
        <rFont val="Fira Sans"/>
        <family val="2"/>
        <scheme val="minor"/>
      </rPr>
      <t>Governance</t>
    </r>
    <r>
      <rPr>
        <sz val="9"/>
        <rFont val="Fira Sans"/>
        <family val="2"/>
        <scheme val="minor"/>
      </rPr>
      <t xml:space="preserve"> &gt; Business model</t>
    </r>
  </si>
  <si>
    <t>Materiality and reporting practices</t>
  </si>
  <si>
    <t xml:space="preserve">Click the keys in the gray bar on the left (+) to open the breakdown of each section	</t>
  </si>
  <si>
    <t>Elaboration process</t>
  </si>
  <si>
    <t>Material topic: Climate change and energy transition</t>
  </si>
  <si>
    <t>Future vision and stategy</t>
  </si>
  <si>
    <t>Governance</t>
  </si>
  <si>
    <t>Risk management</t>
  </si>
  <si>
    <t>Greenhouse gas (GHG) inventory</t>
  </si>
  <si>
    <t>Detail of scope 1 emissions</t>
  </si>
  <si>
    <t>Energy consumption</t>
  </si>
  <si>
    <t>Material topic: Safety of operations and people</t>
  </si>
  <si>
    <t>Occupational safety practices</t>
  </si>
  <si>
    <t>Health promotion</t>
  </si>
  <si>
    <t>Accidents indicators</t>
  </si>
  <si>
    <t>Operational safety</t>
  </si>
  <si>
    <t>Material topic: Governance and strategy</t>
  </si>
  <si>
    <t>Business model</t>
  </si>
  <si>
    <t>Governance structure</t>
  </si>
  <si>
    <t>Compensation</t>
  </si>
  <si>
    <t>Practices related to the Board of Directors</t>
  </si>
  <si>
    <t>Corporate policies</t>
  </si>
  <si>
    <t>Material topic: Ethical conduct and legal compliance</t>
  </si>
  <si>
    <t>Compliance Program</t>
  </si>
  <si>
    <t>Confidential Channel</t>
  </si>
  <si>
    <t>Anti-corruption</t>
  </si>
  <si>
    <t>Human rights</t>
  </si>
  <si>
    <t>Suppliers assessment and monitoring</t>
  </si>
  <si>
    <t>Fiscal and tax management practices</t>
  </si>
  <si>
    <t>Material topics: Knowledge and corporate culture; Diversity and inclusion</t>
  </si>
  <si>
    <t>People management practices</t>
  </si>
  <si>
    <t>Diversity</t>
  </si>
  <si>
    <t>Hiring and turnover</t>
  </si>
  <si>
    <t>Training</t>
  </si>
  <si>
    <t>Material topic: Environmental management</t>
  </si>
  <si>
    <t>Integrated Management System (IMS)</t>
  </si>
  <si>
    <t>Water and effluents</t>
  </si>
  <si>
    <t>Waste</t>
  </si>
  <si>
    <t>Biodiversity</t>
  </si>
  <si>
    <t>Non-GHG atmospheric emissions</t>
  </si>
  <si>
    <t>Material topic: Community development</t>
  </si>
  <si>
    <t>Engagement and impacts assessment</t>
  </si>
  <si>
    <t>Social private investment</t>
  </si>
  <si>
    <t>Indigenous people</t>
  </si>
  <si>
    <r>
      <t xml:space="preserve">See </t>
    </r>
    <r>
      <rPr>
        <b/>
        <u/>
        <sz val="9"/>
        <color theme="5"/>
        <rFont val="Fira Sans"/>
        <family val="2"/>
        <scheme val="minor"/>
      </rPr>
      <t>Materiality</t>
    </r>
    <r>
      <rPr>
        <sz val="9"/>
        <rFont val="Fira Sans"/>
        <family val="2"/>
        <scheme val="minor"/>
      </rPr>
      <t xml:space="preserve"> &gt; Elaboration process</t>
    </r>
  </si>
  <si>
    <t>There was no restatement of information disclosed in previous periods.</t>
  </si>
  <si>
    <t>Enauta's 2022 ASR is not subject to external verification. Financial data are audited by an external and independent company.</t>
  </si>
  <si>
    <t>Workforce</t>
  </si>
  <si>
    <r>
      <t xml:space="preserve">See </t>
    </r>
    <r>
      <rPr>
        <b/>
        <u/>
        <sz val="9"/>
        <color theme="5"/>
        <rFont val="Fira Sans"/>
        <family val="2"/>
        <scheme val="minor"/>
      </rPr>
      <t>Human Capital</t>
    </r>
    <r>
      <rPr>
        <sz val="9"/>
        <rFont val="Fira Sans"/>
        <family val="2"/>
        <scheme val="minor"/>
      </rPr>
      <t xml:space="preserve"> &gt; Workforce</t>
    </r>
  </si>
  <si>
    <r>
      <t xml:space="preserve">See </t>
    </r>
    <r>
      <rPr>
        <b/>
        <u/>
        <sz val="9"/>
        <color theme="5"/>
        <rFont val="Fira Sans"/>
        <family val="2"/>
        <scheme val="minor"/>
      </rPr>
      <t>Governance</t>
    </r>
    <r>
      <rPr>
        <sz val="9"/>
        <rFont val="Fira Sans"/>
        <family val="2"/>
        <scheme val="minor"/>
      </rPr>
      <t xml:space="preserve"> &gt; Governance structure</t>
    </r>
  </si>
  <si>
    <r>
      <t xml:space="preserve">See </t>
    </r>
    <r>
      <rPr>
        <b/>
        <u/>
        <sz val="9"/>
        <color theme="5"/>
        <rFont val="Fira Sans"/>
        <family val="2"/>
        <scheme val="minor"/>
      </rPr>
      <t>Governance</t>
    </r>
    <r>
      <rPr>
        <sz val="9"/>
        <rFont val="Fira Sans"/>
        <family val="2"/>
        <scheme val="minor"/>
      </rPr>
      <t xml:space="preserve"> &gt; Practices related to the Board of Directors</t>
    </r>
  </si>
  <si>
    <t>The Board of Directors approves the materiality matrix, which guides the content of the report, and the work plan for preparing the publication. The approval of the Annual Sustainability Report and the ESG Databook is made by the Executive Board.</t>
  </si>
  <si>
    <r>
      <t xml:space="preserve">See </t>
    </r>
    <r>
      <rPr>
        <b/>
        <u/>
        <sz val="9"/>
        <color theme="5"/>
        <rFont val="Fira Sans"/>
        <family val="2"/>
        <scheme val="minor"/>
      </rPr>
      <t>Governance</t>
    </r>
    <r>
      <rPr>
        <sz val="9"/>
        <rFont val="Fira Sans"/>
        <family val="2"/>
        <scheme val="minor"/>
      </rPr>
      <t xml:space="preserve"> &gt; Compensation</t>
    </r>
  </si>
  <si>
    <r>
      <t xml:space="preserve">Read the CEO's message on page 11 of the </t>
    </r>
    <r>
      <rPr>
        <b/>
        <u/>
        <sz val="9"/>
        <color theme="5"/>
        <rFont val="Fira Sans"/>
        <family val="2"/>
        <scheme val="minor"/>
      </rPr>
      <t>2022 Annual and Sustainability Report</t>
    </r>
    <r>
      <rPr>
        <sz val="9"/>
        <rFont val="Fira Sans"/>
        <family val="2"/>
        <scheme val="minor"/>
      </rPr>
      <t>.</t>
    </r>
  </si>
  <si>
    <r>
      <t xml:space="preserve">See </t>
    </r>
    <r>
      <rPr>
        <b/>
        <u/>
        <sz val="9"/>
        <color theme="5"/>
        <rFont val="Fira Sans"/>
        <family val="2"/>
        <scheme val="minor"/>
      </rPr>
      <t>Governance</t>
    </r>
    <r>
      <rPr>
        <sz val="9"/>
        <rFont val="Fira Sans"/>
        <family val="2"/>
        <scheme val="minor"/>
      </rPr>
      <t xml:space="preserve"> &gt; Corporate policies</t>
    </r>
  </si>
  <si>
    <r>
      <t xml:space="preserve">See </t>
    </r>
    <r>
      <rPr>
        <b/>
        <u/>
        <sz val="9"/>
        <color theme="5"/>
        <rFont val="Fira Sans"/>
        <family val="2"/>
        <scheme val="minor"/>
      </rPr>
      <t>Communities</t>
    </r>
    <r>
      <rPr>
        <sz val="9"/>
        <rFont val="Fira Sans"/>
        <family val="2"/>
        <scheme val="minor"/>
      </rPr>
      <t xml:space="preserve"> &gt; Engagement and impacts assessment</t>
    </r>
  </si>
  <si>
    <r>
      <t xml:space="preserve">See </t>
    </r>
    <r>
      <rPr>
        <b/>
        <u/>
        <sz val="9"/>
        <color theme="5"/>
        <rFont val="Fira Sans"/>
        <family val="2"/>
        <scheme val="minor"/>
      </rPr>
      <t>Compliance</t>
    </r>
    <r>
      <rPr>
        <sz val="9"/>
        <rFont val="Fira Sans"/>
        <family val="2"/>
        <scheme val="minor"/>
      </rPr>
      <t xml:space="preserve"> &gt; Confidential Channel</t>
    </r>
  </si>
  <si>
    <t>Enauta had three lawsuits in progress at the end of 2022 whose fines under discussion exceeded R$ 1 million, two related to compliance with licensing conditions and one related to the signing of a concession contract. In all of them, the company filed a defense and awaits the evolution of the cases. No fines were paid in 2022.</t>
  </si>
  <si>
    <t>Material topics</t>
  </si>
  <si>
    <t>3-1 | Process to determine material topics</t>
  </si>
  <si>
    <t>3-2 | List of material topics</t>
  </si>
  <si>
    <t>3-3 | Management of material topics</t>
  </si>
  <si>
    <r>
      <t xml:space="preserve">See </t>
    </r>
    <r>
      <rPr>
        <b/>
        <u/>
        <sz val="9"/>
        <color theme="5"/>
        <rFont val="Fira Sans"/>
        <family val="2"/>
        <scheme val="minor"/>
      </rPr>
      <t>Materiality</t>
    </r>
    <r>
      <rPr>
        <sz val="9"/>
        <rFont val="Fira Sans"/>
        <family val="2"/>
        <scheme val="minor"/>
      </rPr>
      <t xml:space="preserve"> &gt; Material topics</t>
    </r>
  </si>
  <si>
    <r>
      <t xml:space="preserve">See </t>
    </r>
    <r>
      <rPr>
        <b/>
        <u/>
        <sz val="9"/>
        <color theme="5"/>
        <rFont val="Fira Sans"/>
        <family val="2"/>
        <scheme val="minor"/>
      </rPr>
      <t>Climate</t>
    </r>
    <r>
      <rPr>
        <sz val="9"/>
        <rFont val="Fira Sans"/>
        <family val="2"/>
        <scheme val="minor"/>
      </rPr>
      <t xml:space="preserve"> &gt; Future vision and strategy
See </t>
    </r>
    <r>
      <rPr>
        <b/>
        <u/>
        <sz val="9"/>
        <color theme="5"/>
        <rFont val="Fira Sans"/>
        <family val="2"/>
        <scheme val="minor"/>
      </rPr>
      <t>Climate</t>
    </r>
    <r>
      <rPr>
        <sz val="9"/>
        <rFont val="Fira Sans"/>
        <family val="2"/>
        <scheme val="minor"/>
      </rPr>
      <t xml:space="preserve"> &gt; Governance
See </t>
    </r>
    <r>
      <rPr>
        <b/>
        <u/>
        <sz val="9"/>
        <color theme="5"/>
        <rFont val="Fira Sans"/>
        <family val="2"/>
        <scheme val="minor"/>
      </rPr>
      <t>Climate</t>
    </r>
    <r>
      <rPr>
        <sz val="9"/>
        <rFont val="Fira Sans"/>
        <family val="2"/>
        <scheme val="minor"/>
      </rPr>
      <t xml:space="preserve"> &gt; Risk management</t>
    </r>
  </si>
  <si>
    <r>
      <t xml:space="preserve">See </t>
    </r>
    <r>
      <rPr>
        <b/>
        <u/>
        <sz val="9"/>
        <color theme="5"/>
        <rFont val="Fira Sans"/>
        <family val="2"/>
        <scheme val="minor"/>
      </rPr>
      <t>Climate</t>
    </r>
    <r>
      <rPr>
        <sz val="9"/>
        <rFont val="Fira Sans"/>
        <family val="2"/>
        <scheme val="minor"/>
      </rPr>
      <t xml:space="preserve"> &gt; Risk management</t>
    </r>
  </si>
  <si>
    <r>
      <t xml:space="preserve">See </t>
    </r>
    <r>
      <rPr>
        <b/>
        <u/>
        <sz val="9"/>
        <color theme="5"/>
        <rFont val="Fira Sans"/>
        <family val="2"/>
        <scheme val="minor"/>
      </rPr>
      <t>Climate</t>
    </r>
    <r>
      <rPr>
        <sz val="9"/>
        <rFont val="Fira Sans"/>
        <family val="2"/>
        <scheme val="minor"/>
      </rPr>
      <t xml:space="preserve"> &gt; Energy consumption</t>
    </r>
  </si>
  <si>
    <r>
      <t xml:space="preserve">See </t>
    </r>
    <r>
      <rPr>
        <b/>
        <u/>
        <sz val="9"/>
        <color theme="5"/>
        <rFont val="Fira Sans"/>
        <family val="2"/>
        <scheme val="minor"/>
      </rPr>
      <t>Climate</t>
    </r>
    <r>
      <rPr>
        <sz val="9"/>
        <rFont val="Fira Sans"/>
        <family val="2"/>
        <scheme val="minor"/>
      </rPr>
      <t xml:space="preserve"> &gt; Future vision and strategy</t>
    </r>
  </si>
  <si>
    <r>
      <t xml:space="preserve">See </t>
    </r>
    <r>
      <rPr>
        <b/>
        <u/>
        <sz val="9"/>
        <color theme="5"/>
        <rFont val="Fira Sans"/>
        <family val="2"/>
        <scheme val="minor"/>
      </rPr>
      <t>Climate</t>
    </r>
    <r>
      <rPr>
        <sz val="9"/>
        <rFont val="Fira Sans"/>
        <family val="2"/>
        <scheme val="minor"/>
      </rPr>
      <t xml:space="preserve"> &gt; Greenhouse gas (GHG) inventory</t>
    </r>
  </si>
  <si>
    <t>The Integrated Management System (IMS) covers quality assessments of 100% of the batches produced, including aspects of health and safety in the use of these products.</t>
  </si>
  <si>
    <t>7 and 8</t>
  </si>
  <si>
    <t>8 and 9</t>
  </si>
  <si>
    <t>3, 14 and 15</t>
  </si>
  <si>
    <t>3, 12, 13, 14 and 15</t>
  </si>
  <si>
    <t>7, 8, 12 and 13</t>
  </si>
  <si>
    <t>Material topic | Climate change and energy transition</t>
  </si>
  <si>
    <t xml:space="preserve">201-2 | Financial implications and other risks and opportunities due to climate change </t>
  </si>
  <si>
    <t>GRI 201 | Economic performance 2016</t>
  </si>
  <si>
    <t>GRI 302 | Energy 2016</t>
  </si>
  <si>
    <t xml:space="preserve">302-1 | Energy consumption within the organization </t>
  </si>
  <si>
    <t>302-2 | Energy consumption outside of the organization</t>
  </si>
  <si>
    <t xml:space="preserve">302-3 | Energy intensity </t>
  </si>
  <si>
    <t xml:space="preserve">302-4 | Reduction of energy consumption </t>
  </si>
  <si>
    <t>GRI 305 | Emissions 2016</t>
  </si>
  <si>
    <t xml:space="preserve">305-1 | Direct (Scope 1) GHG emissions </t>
  </si>
  <si>
    <t xml:space="preserve">305-2 | Energy indirect (Scope 2) GHG emissions </t>
  </si>
  <si>
    <t xml:space="preserve">305-3 | Other indirect (Scope 3) GHG emissions </t>
  </si>
  <si>
    <t xml:space="preserve">305-4 | GHG emissions intensity </t>
  </si>
  <si>
    <t xml:space="preserve">305-5 | Reduction of GHG emissions </t>
  </si>
  <si>
    <t>416-1 | Assessment of the health and safety impacts of product and service categories</t>
  </si>
  <si>
    <t>GRI 416 | Customer health and safety 2016</t>
  </si>
  <si>
    <t>11.2.4 | Describe the organization’s approach to public policy development and lobbying on climate change</t>
  </si>
  <si>
    <t>Material topic | Safety of operations and people</t>
  </si>
  <si>
    <t>403-1 | Occupational health and safety management system</t>
  </si>
  <si>
    <t>403-2 | Hazard identification, risk assessment, and incident investigation</t>
  </si>
  <si>
    <t>403-3 | Occupational health services</t>
  </si>
  <si>
    <t>403-4 | Worker participation, consultation, and communication on occupational health and safety</t>
  </si>
  <si>
    <t>403-5 | Worker training on occupational health and safety</t>
  </si>
  <si>
    <t xml:space="preserve">403-6 | Promotion of worker health </t>
  </si>
  <si>
    <t>403-7 | Prevention and mitigation of occupational health and safety impacts directly linked by business relationships</t>
  </si>
  <si>
    <t>403-8 | Workers covered by an occupational health and safety management system</t>
  </si>
  <si>
    <t>403-9 | Work-related injuries</t>
  </si>
  <si>
    <t>403-10 | Work-related ill health</t>
  </si>
  <si>
    <t>GRI 403 | Occupational health and safety 2018</t>
  </si>
  <si>
    <t>11.8.4 |The following additional sector disclosures are for organizations with oil sands mining operations: list the organization’s tailings facilities; for each tailings facility, describe the tailings facility, report whether the facility is active, inactive or closed nad report the date and main findings of the most recent risk assessment; describe actions taken to manage impacts from tailings facilities, including during closure and post-closure, and prevent catastrophic failures of tailings facilities.</t>
  </si>
  <si>
    <r>
      <t xml:space="preserve">See </t>
    </r>
    <r>
      <rPr>
        <b/>
        <u/>
        <sz val="9"/>
        <color theme="5"/>
        <rFont val="Fira Sans"/>
        <family val="2"/>
        <scheme val="minor"/>
      </rPr>
      <t>Safety</t>
    </r>
    <r>
      <rPr>
        <sz val="9"/>
        <rFont val="Fira Sans"/>
        <family val="2"/>
        <scheme val="minor"/>
      </rPr>
      <t xml:space="preserve"> &gt; Occupational safety practices
See </t>
    </r>
    <r>
      <rPr>
        <b/>
        <u/>
        <sz val="9"/>
        <color theme="5"/>
        <rFont val="Fira Sans"/>
        <family val="2"/>
        <scheme val="minor"/>
      </rPr>
      <t>Safety</t>
    </r>
    <r>
      <rPr>
        <sz val="9"/>
        <rFont val="Fira Sans"/>
        <family val="2"/>
        <scheme val="minor"/>
      </rPr>
      <t xml:space="preserve"> &gt; Health promotion
See </t>
    </r>
    <r>
      <rPr>
        <b/>
        <u/>
        <sz val="9"/>
        <color theme="5"/>
        <rFont val="Fira Sans"/>
        <family val="2"/>
        <scheme val="minor"/>
      </rPr>
      <t>Safety</t>
    </r>
    <r>
      <rPr>
        <sz val="9"/>
        <rFont val="Fira Sans"/>
        <family val="2"/>
        <scheme val="minor"/>
      </rPr>
      <t xml:space="preserve"> &gt; Operational safety</t>
    </r>
  </si>
  <si>
    <r>
      <t xml:space="preserve">See </t>
    </r>
    <r>
      <rPr>
        <b/>
        <u/>
        <sz val="9"/>
        <color theme="5"/>
        <rFont val="Fira Sans"/>
        <family val="2"/>
        <scheme val="minor"/>
      </rPr>
      <t>Safety</t>
    </r>
    <r>
      <rPr>
        <sz val="9"/>
        <rFont val="Fira Sans"/>
        <family val="2"/>
        <scheme val="minor"/>
      </rPr>
      <t xml:space="preserve"> &gt; Occupational safety practices</t>
    </r>
  </si>
  <si>
    <r>
      <t xml:space="preserve">See </t>
    </r>
    <r>
      <rPr>
        <b/>
        <u/>
        <sz val="9"/>
        <color theme="5"/>
        <rFont val="Fira Sans"/>
        <family val="2"/>
        <scheme val="minor"/>
      </rPr>
      <t>Safety</t>
    </r>
    <r>
      <rPr>
        <sz val="9"/>
        <rFont val="Fira Sans"/>
        <family val="2"/>
        <scheme val="minor"/>
      </rPr>
      <t xml:space="preserve"> &gt; Health promotion</t>
    </r>
  </si>
  <si>
    <r>
      <t xml:space="preserve">See </t>
    </r>
    <r>
      <rPr>
        <b/>
        <u/>
        <sz val="9"/>
        <color theme="5"/>
        <rFont val="Fira Sans"/>
        <family val="2"/>
        <scheme val="minor"/>
      </rPr>
      <t>Safety</t>
    </r>
    <r>
      <rPr>
        <sz val="9"/>
        <rFont val="Fira Sans"/>
        <family val="2"/>
        <scheme val="minor"/>
      </rPr>
      <t xml:space="preserve"> &gt; Accidents indicators</t>
    </r>
  </si>
  <si>
    <r>
      <t xml:space="preserve">See </t>
    </r>
    <r>
      <rPr>
        <b/>
        <u/>
        <sz val="9"/>
        <color theme="5"/>
        <rFont val="Fira Sans"/>
        <family val="2"/>
        <scheme val="minor"/>
      </rPr>
      <t>Safety</t>
    </r>
    <r>
      <rPr>
        <sz val="9"/>
        <rFont val="Fira Sans"/>
        <family val="2"/>
        <scheme val="minor"/>
      </rPr>
      <t xml:space="preserve"> &gt; Operational safety</t>
    </r>
  </si>
  <si>
    <t>8 and 16</t>
  </si>
  <si>
    <t>3, 8 and 16</t>
  </si>
  <si>
    <t>Disclosure ommited</t>
  </si>
  <si>
    <t>Not applicable</t>
  </si>
  <si>
    <t>Enauta does not have oil sands mining operations.</t>
  </si>
  <si>
    <t>Material topic | Governance and strategy</t>
  </si>
  <si>
    <t xml:space="preserve">201-1 | Direct economic value generated and distributed </t>
  </si>
  <si>
    <t>201-4 | Financial assistance received from government</t>
  </si>
  <si>
    <t>204-1 | Proportion of spending on local suppliers</t>
  </si>
  <si>
    <t xml:space="preserve">205-1 | Operations assessed for risks related to corruption </t>
  </si>
  <si>
    <t>205-2 | Communication and training about anti-corruption policies and procedures</t>
  </si>
  <si>
    <t xml:space="preserve">205-3 | Confirmed incidents of corruption and actions taken </t>
  </si>
  <si>
    <t>206-1 | Legal actions for anti-competitive behavior, anti-trust, and monopoly practices</t>
  </si>
  <si>
    <t>207-1 | Approach to tax</t>
  </si>
  <si>
    <t>207-2 | Tax governance, control, and risk management</t>
  </si>
  <si>
    <t>207-3 | Stakeholder engagement and management of concerns related to tax</t>
  </si>
  <si>
    <t>207-4 | Country-by-country reporting</t>
  </si>
  <si>
    <t xml:space="preserve">308-1 | New suppliers that were screened using environmental criteria </t>
  </si>
  <si>
    <t>308-2 | Negative environmental impacts in the supply chain and actions taken</t>
  </si>
  <si>
    <t>407-1 | Operations and suppliers in which the right to freedom of association and collective bargaining may be at risk</t>
  </si>
  <si>
    <t>408-1 | Operations and suppliers at significant risk for incidents of child labor</t>
  </si>
  <si>
    <t>409-1 | Operations and suppliers at significant risk for incidents of forced or compulsory labor</t>
  </si>
  <si>
    <t>414-1 | New suppliers that were screened using social criteria</t>
  </si>
  <si>
    <t>414-2 | Negative social impacts in the supply chain and actions take</t>
  </si>
  <si>
    <t>415-1 | Political contributions</t>
  </si>
  <si>
    <t>GRI 204 | Procurement practices 2016</t>
  </si>
  <si>
    <t>GRI 205 | Anti-corruption 2016</t>
  </si>
  <si>
    <t>GRI 206 | Anti-competitive behavior 2016</t>
  </si>
  <si>
    <t>GRI 207 | Tax 2019</t>
  </si>
  <si>
    <t>GRI 308 | Supplier environmental assessment 2016</t>
  </si>
  <si>
    <t>GRI 407 | Freedom of association and collective bargaining 2016</t>
  </si>
  <si>
    <t>GRI 408 | Child labor 2016</t>
  </si>
  <si>
    <t>GRI 409 | Forced or compulsory labor 2016</t>
  </si>
  <si>
    <t>GRI 414 | Supplier social assessment 2016</t>
  </si>
  <si>
    <t>GRI 415 | Public policy 2016</t>
  </si>
  <si>
    <t>11.20.5 | Describe the approach to contract transparency</t>
  </si>
  <si>
    <t>11.20.6 | List the organization’s beneficial owners and explain how the organization identifies the beneficial owners of business partners, including joint ventures and suppliers</t>
  </si>
  <si>
    <t>11.21.8 | For oil and gas purchased from the state, or from third parties appointed by the state to sell on their behalf, report: volumes and types of oil and gas purchased; full names of the buying entity and the recipient of the payment; payments made for the purchase.</t>
  </si>
  <si>
    <r>
      <t xml:space="preserve">See </t>
    </r>
    <r>
      <rPr>
        <b/>
        <u/>
        <sz val="9"/>
        <color theme="5"/>
        <rFont val="Fira Sans"/>
        <family val="2"/>
        <scheme val="minor"/>
      </rPr>
      <t>Compliance</t>
    </r>
    <r>
      <rPr>
        <sz val="9"/>
        <rFont val="Fira Sans"/>
        <family val="2"/>
        <scheme val="minor"/>
      </rPr>
      <t xml:space="preserve"> &gt; Compliance Program
See </t>
    </r>
    <r>
      <rPr>
        <b/>
        <u/>
        <sz val="9"/>
        <color theme="5"/>
        <rFont val="Fira Sans"/>
        <family val="2"/>
        <scheme val="minor"/>
      </rPr>
      <t>Compliance</t>
    </r>
    <r>
      <rPr>
        <sz val="9"/>
        <rFont val="Fira Sans"/>
        <family val="2"/>
        <scheme val="minor"/>
      </rPr>
      <t xml:space="preserve"> &gt; Anti-corruption
See </t>
    </r>
    <r>
      <rPr>
        <b/>
        <u/>
        <sz val="9"/>
        <color theme="5"/>
        <rFont val="Fira Sans"/>
        <family val="2"/>
        <scheme val="minor"/>
      </rPr>
      <t>Compliance</t>
    </r>
    <r>
      <rPr>
        <sz val="9"/>
        <rFont val="Fira Sans"/>
        <family val="2"/>
        <scheme val="minor"/>
      </rPr>
      <t xml:space="preserve"> &gt; Human rights
See </t>
    </r>
    <r>
      <rPr>
        <b/>
        <u/>
        <sz val="9"/>
        <color theme="5"/>
        <rFont val="Fira Sans"/>
        <family val="2"/>
        <scheme val="minor"/>
      </rPr>
      <t>Compliance</t>
    </r>
    <r>
      <rPr>
        <sz val="9"/>
        <rFont val="Fira Sans"/>
        <family val="2"/>
        <scheme val="minor"/>
      </rPr>
      <t xml:space="preserve"> &gt; Suppliers assessment and monitoring
See </t>
    </r>
    <r>
      <rPr>
        <b/>
        <u/>
        <sz val="9"/>
        <color theme="5"/>
        <rFont val="Fira Sans"/>
        <family val="2"/>
        <scheme val="minor"/>
      </rPr>
      <t>Compliance</t>
    </r>
    <r>
      <rPr>
        <sz val="9"/>
        <rFont val="Fira Sans"/>
        <family val="2"/>
        <scheme val="minor"/>
      </rPr>
      <t xml:space="preserve"> &gt; Fiscal and tax management practices</t>
    </r>
  </si>
  <si>
    <r>
      <t xml:space="preserve">See </t>
    </r>
    <r>
      <rPr>
        <b/>
        <u/>
        <sz val="9"/>
        <color theme="5"/>
        <rFont val="Fira Sans"/>
        <family val="2"/>
        <scheme val="minor"/>
      </rPr>
      <t>Compliance</t>
    </r>
    <r>
      <rPr>
        <sz val="9"/>
        <rFont val="Fira Sans"/>
        <family val="2"/>
        <scheme val="minor"/>
      </rPr>
      <t xml:space="preserve"> &gt; Fiscal and tax management practices</t>
    </r>
  </si>
  <si>
    <t>Out of the R$8.6 million spent on suppliers last year, 22.4% were allocated to partners in Brazil (considered local).</t>
  </si>
  <si>
    <r>
      <t xml:space="preserve">See </t>
    </r>
    <r>
      <rPr>
        <b/>
        <u/>
        <sz val="9"/>
        <color theme="5"/>
        <rFont val="Fira Sans"/>
        <family val="2"/>
        <scheme val="minor"/>
      </rPr>
      <t>Compliance</t>
    </r>
    <r>
      <rPr>
        <sz val="9"/>
        <rFont val="Fira Sans"/>
        <family val="2"/>
        <scheme val="minor"/>
      </rPr>
      <t xml:space="preserve"> &gt; Anti-corruption</t>
    </r>
  </si>
  <si>
    <t>In 2022, no complaints or confirmed cases of corruption were identified in the company.</t>
  </si>
  <si>
    <t>Enauta is not involved in any lawsuit related to competitive practices.</t>
  </si>
  <si>
    <r>
      <t xml:space="preserve">See </t>
    </r>
    <r>
      <rPr>
        <b/>
        <u/>
        <sz val="9"/>
        <color theme="5"/>
        <rFont val="Fira Sans"/>
        <family val="2"/>
        <scheme val="minor"/>
      </rPr>
      <t>Compliance</t>
    </r>
    <r>
      <rPr>
        <sz val="9"/>
        <rFont val="Fira Sans"/>
        <family val="2"/>
        <scheme val="minor"/>
      </rPr>
      <t xml:space="preserve"> &gt; Suppliers assessment and monitoring</t>
    </r>
  </si>
  <si>
    <r>
      <t xml:space="preserve">See </t>
    </r>
    <r>
      <rPr>
        <b/>
        <u/>
        <sz val="9"/>
        <color theme="5"/>
        <rFont val="Fira Sans"/>
        <family val="2"/>
        <scheme val="minor"/>
      </rPr>
      <t>Compliance</t>
    </r>
    <r>
      <rPr>
        <sz val="9"/>
        <rFont val="Fira Sans"/>
        <family val="2"/>
        <scheme val="minor"/>
      </rPr>
      <t xml:space="preserve"> &gt; Human rights</t>
    </r>
  </si>
  <si>
    <t>No donations were made to political parties or candidates, as per the legislation and our Compliance Program.</t>
  </si>
  <si>
    <r>
      <t xml:space="preserve">All of our company's exploration and production assets are subject to concession contracts signed with the granting authority and regulated by the National Agency of Petroleum, Natural Gas and Biofuels (ANP). Concessions are auctioned and can be acquired individually (100% share) or in consortium with other companies in the sector. Concessions can still be bought (farm-in) and sold (farm-out). All blocks granted to Enauta, as well as the company's participation in each consortium, are disclosed transparently on the company's website. </t>
    </r>
    <r>
      <rPr>
        <b/>
        <u/>
        <sz val="9"/>
        <color theme="5"/>
        <rFont val="Fira Sans"/>
        <family val="2"/>
        <scheme val="major"/>
      </rPr>
      <t>Click here</t>
    </r>
    <r>
      <rPr>
        <sz val="9"/>
        <color theme="1"/>
        <rFont val="Fira Sans"/>
        <family val="2"/>
        <scheme val="major"/>
      </rPr>
      <t xml:space="preserve"> to learn more.</t>
    </r>
  </si>
  <si>
    <t>We carry out due diligence assessments of all our business partners, including identification of their partners and directors. The beneficial owners of Enauta Participações S.A. are: Suzana de Queiroz Galvão Gonçalves, Fernando de Queiroz Galvão, Paulo César de Queiroz Galvão, Maurício José de Queiroz Galvão, Ricardo de Queiroz Galvão, Carlos de Queiroz Galvão, Marcos de Queiroz Galvão, Roberto de Queiroz Galvão, Carmen Lúcia Galvão de G Leão, Maria Dulce de Queiroz Galvão, Cristina de Queiroz Galvão Mariz, Antônio Augusto de Queiroz Galvão.</t>
  </si>
  <si>
    <t>Enauta does not buy or sell oil and gas from the State.</t>
  </si>
  <si>
    <t>5, 8 and 16</t>
  </si>
  <si>
    <t>1, 10 and 17</t>
  </si>
  <si>
    <t>Material topic | Knowledge and corporate culture</t>
  </si>
  <si>
    <t xml:space="preserve">201-3 | Defined benefit plan obligations and other retirement plans </t>
  </si>
  <si>
    <t xml:space="preserve">202-1 | Ratios of standard entry level wage by gender compared to local minimum wage </t>
  </si>
  <si>
    <t>202-2 | Proportion of senior management hired from the local community</t>
  </si>
  <si>
    <t>GRI 202 | Market presence 2016</t>
  </si>
  <si>
    <t xml:space="preserve">401-1 | New employee hires and employee turnover </t>
  </si>
  <si>
    <t>401-2 | Benefits provided to full-time employees that are not provided to temporary or part-time employees</t>
  </si>
  <si>
    <t>401-3 | Parental leave</t>
  </si>
  <si>
    <t>GRI 401 | Employment 2016</t>
  </si>
  <si>
    <t>GRI 402 | Labor/Management relations 2016</t>
  </si>
  <si>
    <t>402-1 | Minimum notice periods regarding operational changes</t>
  </si>
  <si>
    <t xml:space="preserve">404-1 | Average hours of training per year per employee </t>
  </si>
  <si>
    <t>404-2 | Programs for upgrading employee skills and transition assistance programs</t>
  </si>
  <si>
    <t>404-3 | Percentage of employees receiving regular performance and career development reviews</t>
  </si>
  <si>
    <t>GRI 404 | Training and education] 2016</t>
  </si>
  <si>
    <r>
      <t xml:space="preserve">See </t>
    </r>
    <r>
      <rPr>
        <b/>
        <u/>
        <sz val="9"/>
        <color theme="5"/>
        <rFont val="Fira Sans"/>
        <family val="2"/>
        <scheme val="minor"/>
      </rPr>
      <t>Human Capital</t>
    </r>
    <r>
      <rPr>
        <sz val="9"/>
        <rFont val="Fira Sans"/>
        <family val="2"/>
        <scheme val="minor"/>
      </rPr>
      <t xml:space="preserve"> &gt; People management practices</t>
    </r>
  </si>
  <si>
    <r>
      <t xml:space="preserve">See </t>
    </r>
    <r>
      <rPr>
        <b/>
        <u/>
        <sz val="9"/>
        <color theme="5"/>
        <rFont val="Fira Sans"/>
        <family val="2"/>
        <scheme val="minor"/>
      </rPr>
      <t>Human Capital</t>
    </r>
    <r>
      <rPr>
        <sz val="9"/>
        <rFont val="Fira Sans"/>
        <family val="2"/>
        <scheme val="minor"/>
      </rPr>
      <t xml:space="preserve"> &gt; Hiring and turnover</t>
    </r>
  </si>
  <si>
    <r>
      <t xml:space="preserve">See </t>
    </r>
    <r>
      <rPr>
        <b/>
        <u/>
        <sz val="9"/>
        <color theme="5"/>
        <rFont val="Fira Sans"/>
        <family val="2"/>
        <scheme val="minor"/>
      </rPr>
      <t>Human Capital</t>
    </r>
    <r>
      <rPr>
        <sz val="9"/>
        <rFont val="Fira Sans"/>
        <family val="2"/>
        <scheme val="minor"/>
      </rPr>
      <t xml:space="preserve"> &gt; Diversity</t>
    </r>
  </si>
  <si>
    <r>
      <t xml:space="preserve">See </t>
    </r>
    <r>
      <rPr>
        <b/>
        <u/>
        <sz val="9"/>
        <color theme="5"/>
        <rFont val="Fira Sans"/>
        <family val="2"/>
        <scheme val="minor"/>
      </rPr>
      <t>Human Capital</t>
    </r>
    <r>
      <rPr>
        <sz val="9"/>
        <rFont val="Fira Sans"/>
        <family val="2"/>
        <scheme val="minor"/>
      </rPr>
      <t xml:space="preserve"> &gt; Training</t>
    </r>
  </si>
  <si>
    <t>In 2022, the lowest wage paid was 44% higher than the minimum wage, respecting the minimum wage for the category and without distinction between men and women.</t>
  </si>
  <si>
    <t>There is no minimum period established in collective agreements or internal procedures, but we value maximum transparency and advance notice to all employees of significant operational changes.</t>
  </si>
  <si>
    <t>100% of employees participate in the annual performance evaluation process</t>
  </si>
  <si>
    <t>5, 8 and 10</t>
  </si>
  <si>
    <t>4, 5, 8 and 10</t>
  </si>
  <si>
    <t>5 and 8</t>
  </si>
  <si>
    <t>3, 5 and 8</t>
  </si>
  <si>
    <t>1, 5 and 8</t>
  </si>
  <si>
    <t>Material topic | Diversity and inclusion</t>
  </si>
  <si>
    <t xml:space="preserve">405-1 | Diversity of governance bodies and employees </t>
  </si>
  <si>
    <t>405-2 | Ratio of basic salary and remuneration of women to men</t>
  </si>
  <si>
    <t>406-1 | Incidents of discrimination and corrective actions taken</t>
  </si>
  <si>
    <t>GRI 405 | Diversity and equal opportunity 2016</t>
  </si>
  <si>
    <t>GRI 406 | Non-discrimination 2016</t>
  </si>
  <si>
    <t>No cases of discrimination were registered during the period.</t>
  </si>
  <si>
    <t>Material topic | Environmental management</t>
  </si>
  <si>
    <t>303-1 | Interactions with water as a shared resource</t>
  </si>
  <si>
    <t>303-2 | Management of water discharge-related impacts</t>
  </si>
  <si>
    <t>303-3 | Water withdrawal</t>
  </si>
  <si>
    <t>303-4 | Water discharge</t>
  </si>
  <si>
    <t>303-5 | Water consumption</t>
  </si>
  <si>
    <t>304-1 | Operational sites owned, leased, managed in, or adjacent to, protected areas and areas of high biodiversity value outside protected areas</t>
  </si>
  <si>
    <t>304-2 | Significant impacts of activities, products, and services on biodiversity</t>
  </si>
  <si>
    <t xml:space="preserve">304-3 | Habitats protected or restored </t>
  </si>
  <si>
    <t>304-4 | IUCN Red List species and national conservation list species with habitats in areas affected by operations</t>
  </si>
  <si>
    <t xml:space="preserve">305-7 | Nitrogen oxides (NOX), sulfur oxides (SOX), and other significant air emissions </t>
  </si>
  <si>
    <t>306-3 | Significant spills</t>
  </si>
  <si>
    <t>306-1 | Waste generation and significant waste-related impacts</t>
  </si>
  <si>
    <t>306-2 | Management of significant waste-related impacts</t>
  </si>
  <si>
    <t>306-3 | Waste generated</t>
  </si>
  <si>
    <t>306-4 | Waste diverted from disposal</t>
  </si>
  <si>
    <t>306-5 | Waste directed to disposal</t>
  </si>
  <si>
    <t>GRI 306 | Waste 2020</t>
  </si>
  <si>
    <t>GRI 306 | Effluents and waste 2016</t>
  </si>
  <si>
    <t>GRI 304 | Biodiversity 2016</t>
  </si>
  <si>
    <t>GRI 303 | Water and effluents 2018</t>
  </si>
  <si>
    <t>GRI 3 | Material topics 2021</t>
  </si>
  <si>
    <t>GRI 2 | General disclosures 2021</t>
  </si>
  <si>
    <r>
      <t xml:space="preserve">See </t>
    </r>
    <r>
      <rPr>
        <b/>
        <u/>
        <sz val="9"/>
        <color theme="5"/>
        <rFont val="Fira Sans"/>
        <family val="2"/>
        <scheme val="minor"/>
      </rPr>
      <t>Environmental</t>
    </r>
    <r>
      <rPr>
        <sz val="9"/>
        <rFont val="Fira Sans"/>
        <family val="2"/>
        <scheme val="minor"/>
      </rPr>
      <t xml:space="preserve"> &gt; Integrated Management System (IMS)
See </t>
    </r>
    <r>
      <rPr>
        <b/>
        <u/>
        <sz val="9"/>
        <color theme="5"/>
        <rFont val="Fira Sans"/>
        <family val="2"/>
        <scheme val="minor"/>
      </rPr>
      <t>Environmental</t>
    </r>
    <r>
      <rPr>
        <sz val="9"/>
        <rFont val="Fira Sans"/>
        <family val="2"/>
        <scheme val="minor"/>
      </rPr>
      <t xml:space="preserve"> &gt; Water and effluents
See </t>
    </r>
    <r>
      <rPr>
        <b/>
        <u/>
        <sz val="9"/>
        <color theme="5"/>
        <rFont val="Fira Sans"/>
        <family val="2"/>
        <scheme val="minor"/>
      </rPr>
      <t>Environmental</t>
    </r>
    <r>
      <rPr>
        <sz val="9"/>
        <rFont val="Fira Sans"/>
        <family val="2"/>
        <scheme val="minor"/>
      </rPr>
      <t xml:space="preserve"> &gt; Waste
See </t>
    </r>
    <r>
      <rPr>
        <b/>
        <u/>
        <sz val="9"/>
        <color theme="5"/>
        <rFont val="Fira Sans"/>
        <family val="2"/>
        <scheme val="minor"/>
      </rPr>
      <t>Environmental</t>
    </r>
    <r>
      <rPr>
        <sz val="9"/>
        <rFont val="Fira Sans"/>
        <family val="2"/>
        <scheme val="minor"/>
      </rPr>
      <t xml:space="preserve"> &gt; Biodiversity
See </t>
    </r>
    <r>
      <rPr>
        <b/>
        <u/>
        <sz val="9"/>
        <color theme="5"/>
        <rFont val="Fira Sans"/>
        <family val="2"/>
        <scheme val="minor"/>
      </rPr>
      <t>Environmental</t>
    </r>
    <r>
      <rPr>
        <sz val="9"/>
        <rFont val="Fira Sans"/>
        <family val="2"/>
        <scheme val="minor"/>
      </rPr>
      <t xml:space="preserve"> &gt; Non-GHG atmospheric emissions</t>
    </r>
  </si>
  <si>
    <r>
      <t xml:space="preserve">See </t>
    </r>
    <r>
      <rPr>
        <b/>
        <u/>
        <sz val="9"/>
        <color theme="5"/>
        <rFont val="Fira Sans"/>
        <family val="2"/>
        <scheme val="minor"/>
      </rPr>
      <t>Environmental</t>
    </r>
    <r>
      <rPr>
        <sz val="9"/>
        <rFont val="Fira Sans"/>
        <family val="2"/>
        <scheme val="minor"/>
      </rPr>
      <t xml:space="preserve"> &gt; Water and effluents</t>
    </r>
  </si>
  <si>
    <r>
      <t xml:space="preserve">See </t>
    </r>
    <r>
      <rPr>
        <b/>
        <u/>
        <sz val="9"/>
        <color theme="5"/>
        <rFont val="Fira Sans"/>
        <family val="2"/>
        <scheme val="minor"/>
      </rPr>
      <t>Environmental</t>
    </r>
    <r>
      <rPr>
        <sz val="9"/>
        <rFont val="Fira Sans"/>
        <family val="2"/>
        <scheme val="minor"/>
      </rPr>
      <t xml:space="preserve"> &gt; Biodiversity</t>
    </r>
  </si>
  <si>
    <r>
      <t xml:space="preserve">See </t>
    </r>
    <r>
      <rPr>
        <b/>
        <u/>
        <sz val="9"/>
        <color theme="5"/>
        <rFont val="Fira Sans"/>
        <family val="2"/>
        <scheme val="minor"/>
      </rPr>
      <t>Environmental</t>
    </r>
    <r>
      <rPr>
        <sz val="9"/>
        <rFont val="Fira Sans"/>
        <family val="2"/>
        <scheme val="minor"/>
      </rPr>
      <t xml:space="preserve"> &gt; Non-GHG atmospheric emissions</t>
    </r>
  </si>
  <si>
    <r>
      <t xml:space="preserve">See </t>
    </r>
    <r>
      <rPr>
        <b/>
        <u/>
        <sz val="9"/>
        <color theme="5"/>
        <rFont val="Fira Sans"/>
        <family val="2"/>
        <scheme val="minor"/>
      </rPr>
      <t>Environmental</t>
    </r>
    <r>
      <rPr>
        <sz val="9"/>
        <rFont val="Fira Sans"/>
        <family val="2"/>
        <scheme val="minor"/>
      </rPr>
      <t xml:space="preserve"> &gt; Waste</t>
    </r>
  </si>
  <si>
    <t>3, 11 and 12</t>
  </si>
  <si>
    <t>3, 6, 11 and 12</t>
  </si>
  <si>
    <t>6, 14 and 15</t>
  </si>
  <si>
    <t>3, 12, 14 and 15</t>
  </si>
  <si>
    <t>6 and 12</t>
  </si>
  <si>
    <t>Material topic | Community development</t>
  </si>
  <si>
    <t xml:space="preserve">203-1 | Infrastructure investments and services supported </t>
  </si>
  <si>
    <t>203-2 | Significant indirect economic impacts</t>
  </si>
  <si>
    <t>GRI 203 | Indirect economic impacts 2016</t>
  </si>
  <si>
    <t>GRI 411 | Rights of indigenous peoples 2016</t>
  </si>
  <si>
    <t>411-1 | Incidents of violations involving rights of indigenous peoples</t>
  </si>
  <si>
    <t>413-1 | Operations with local community engagement, impact assessments, and development programs</t>
  </si>
  <si>
    <t>413-2 | Operations with significant actual and potential negative impacts on local communities</t>
  </si>
  <si>
    <t>GRI 413 | Local communities 2016</t>
  </si>
  <si>
    <t>11.15.4 | Report the number and type of grievances from local communities identified</t>
  </si>
  <si>
    <t>11.17.3 | List the locations of operations where indigenous peoples are present or affected by activities of the organization</t>
  </si>
  <si>
    <t>11.17.4 | Report if the organization has been involved in a process of seeking free, prior and informed consent (FPIC) from indigenous peoples for any of the organization’s activities</t>
  </si>
  <si>
    <r>
      <t xml:space="preserve">See </t>
    </r>
    <r>
      <rPr>
        <b/>
        <u/>
        <sz val="9"/>
        <color theme="5"/>
        <rFont val="Fira Sans"/>
        <family val="2"/>
        <scheme val="minor"/>
      </rPr>
      <t>Communities</t>
    </r>
    <r>
      <rPr>
        <sz val="9"/>
        <rFont val="Fira Sans"/>
        <family val="2"/>
        <scheme val="minor"/>
      </rPr>
      <t xml:space="preserve"> &gt; Engagement and impacts assessment
See </t>
    </r>
    <r>
      <rPr>
        <b/>
        <u/>
        <sz val="9"/>
        <color theme="5"/>
        <rFont val="Fira Sans"/>
        <family val="2"/>
        <scheme val="minor"/>
      </rPr>
      <t>Communities</t>
    </r>
    <r>
      <rPr>
        <sz val="9"/>
        <rFont val="Fira Sans"/>
        <family val="2"/>
        <scheme val="minor"/>
      </rPr>
      <t xml:space="preserve"> &gt; Social private investment
See </t>
    </r>
    <r>
      <rPr>
        <b/>
        <u/>
        <sz val="9"/>
        <color theme="5"/>
        <rFont val="Fira Sans"/>
        <family val="2"/>
        <scheme val="minor"/>
      </rPr>
      <t>Communities</t>
    </r>
    <r>
      <rPr>
        <sz val="9"/>
        <rFont val="Fira Sans"/>
        <family val="2"/>
        <scheme val="minor"/>
      </rPr>
      <t xml:space="preserve"> &gt; Indigenous people</t>
    </r>
  </si>
  <si>
    <r>
      <t xml:space="preserve">See </t>
    </r>
    <r>
      <rPr>
        <b/>
        <u/>
        <sz val="9"/>
        <color theme="5"/>
        <rFont val="Fira Sans"/>
        <family val="2"/>
        <scheme val="minor"/>
      </rPr>
      <t>Communities</t>
    </r>
    <r>
      <rPr>
        <sz val="9"/>
        <rFont val="Fira Sans"/>
        <family val="2"/>
        <scheme val="minor"/>
      </rPr>
      <t xml:space="preserve"> &gt; Social private investment</t>
    </r>
  </si>
  <si>
    <r>
      <t xml:space="preserve">See </t>
    </r>
    <r>
      <rPr>
        <b/>
        <u/>
        <sz val="9"/>
        <color theme="5"/>
        <rFont val="Fira Sans"/>
        <family val="2"/>
        <scheme val="minor"/>
      </rPr>
      <t>Communities</t>
    </r>
    <r>
      <rPr>
        <sz val="9"/>
        <rFont val="Fira Sans"/>
        <family val="2"/>
        <scheme val="minor"/>
      </rPr>
      <t xml:space="preserve"> &gt; Indigenous people</t>
    </r>
  </si>
  <si>
    <r>
      <t xml:space="preserve">See </t>
    </r>
    <r>
      <rPr>
        <b/>
        <u/>
        <sz val="9"/>
        <color theme="5"/>
        <rFont val="Fira Sans"/>
        <family val="2"/>
        <scheme val="minor"/>
      </rPr>
      <t>Communities</t>
    </r>
    <r>
      <rPr>
        <sz val="9"/>
        <rFont val="Fira Sans"/>
        <family val="2"/>
        <scheme val="minor"/>
      </rPr>
      <t xml:space="preserve"> &gt; Engagement and impacts assessment
See </t>
    </r>
    <r>
      <rPr>
        <b/>
        <u/>
        <sz val="9"/>
        <color theme="5"/>
        <rFont val="Fira Sans"/>
        <family val="2"/>
        <scheme val="minor"/>
      </rPr>
      <t>Communities</t>
    </r>
    <r>
      <rPr>
        <sz val="9"/>
        <rFont val="Fira Sans"/>
        <family val="2"/>
        <scheme val="minor"/>
      </rPr>
      <t xml:space="preserve"> &gt; Social private investment</t>
    </r>
  </si>
  <si>
    <t>1 and 2</t>
  </si>
  <si>
    <t>1, 3 and 8</t>
  </si>
  <si>
    <t>5, 9 and 11</t>
  </si>
  <si>
    <t>Topics in the applicable GRI Sector Standards determined as not material</t>
  </si>
  <si>
    <t>Topic</t>
  </si>
  <si>
    <t>11.7 | Closure and rehabilitation</t>
  </si>
  <si>
    <t>11.16 | Land and resource rights</t>
  </si>
  <si>
    <t>11.18 | Conflict and security</t>
  </si>
  <si>
    <t>Enauta does not carry out reforestation plantings and does not have areas under the company's environmen-tal protection.</t>
  </si>
  <si>
    <t>Enauta only operates the Atlanta Field, whose operation should last for more than a decade (still in the Early Production System and under construction of the Definitive System). Although the company is associated with the topic through participation in other blocks operated by partners, such as Campo de Manati, the relevance of this aspect is considered not material.</t>
  </si>
  <si>
    <t>As it operates mostly in offshore operations (it only has a stake in an onshore block, operated by the partner), Enauta does not require infrastructure that restricts access to significant areas or the resettlement of populations. Enauta is associated with a potential impact of this nature on the part of its partners in onshore blocks, but these must meet the environmental licensing criteria set forth in Brazilian legislation, which include public hearings with communities and advance planning and duly compensated for possible displacements. Therefore, the topic is not considered material.</t>
  </si>
  <si>
    <t>The company predominantly operates in offshore activities and, therefore, does not require the hiring of security forces to protect assets and people. The company is linked by its chain of partners in onshore blocks to a potential impact of this type, but the significance of the topic is considered low and not material.</t>
  </si>
  <si>
    <t>SASB Standard | Oil &amp; Gas - Exploration &amp; Production</t>
  </si>
  <si>
    <t>SASB Topic</t>
  </si>
  <si>
    <t>SASB Code</t>
  </si>
  <si>
    <t>Metrics requested by SASB</t>
  </si>
  <si>
    <t>Answer</t>
  </si>
  <si>
    <t>Gross global Scope 1 emissions, percentage methane, percentage covered under emissions-limiting regulations</t>
  </si>
  <si>
    <t>Amount of gross global Scope 1 emissions from: (1) flared hydrocarbons, (2) other combustion, (3) process emissions, (4) other vented emissions, and (5) fugitive emissions</t>
  </si>
  <si>
    <t>Discussion of long-term and short-term strategy or plan to manage Scope 1 emissions, emissions reduction targets, and an analysis of performance against those targets</t>
  </si>
  <si>
    <t>Air emissions of the following pollutants: (1) NOx (excluding N2O), (2) SOx, (3) volatile organic compounds (VOCs), and (4) particulate matter (PM10)</t>
  </si>
  <si>
    <t>(1) Total fresh water withdrawn, (2) total fresh water consumed, percentage of each in regions with High or Extremely High Baseline Water Stress</t>
  </si>
  <si>
    <t>Volume of produced water and flowback generated; percentage (1) discharged, (2) injected, (3) recycled; hydrocarbon content in discharged water</t>
  </si>
  <si>
    <t>Percentage of hydraulically fractured wells for which there is public disclosure of all fracturing fluid chemicals used</t>
  </si>
  <si>
    <t>Percentage of hydraulic fracturing sites where ground or surface water quality deteriorated compared to a baseline</t>
  </si>
  <si>
    <t>Description of environmental management policies and practices for active sites</t>
  </si>
  <si>
    <t>Number and aggregate volume of hydrocarbon spills, volume in Arctic, volume impacting shorelines with ESI rankings 8-10, and volume recovered</t>
  </si>
  <si>
    <t>Percentage of (1) proved and (2) probable reserves in or near sites with protected conservation status or endangered species habitat</t>
  </si>
  <si>
    <t>Percentage of (1) proved and (2) probable reserves in or near areas of conflict</t>
  </si>
  <si>
    <t>Percentage of (1) proved and (2) probable reserves in or near indigenous land</t>
  </si>
  <si>
    <t>Discussion of engagement processes and due diligence practices with respect to human rights, indigenous rights, and operation in areas of conflict</t>
  </si>
  <si>
    <t>Discussion of process to manage risks and opportunities associated with community rights and interests</t>
  </si>
  <si>
    <t>Number and duration of non-technical delays</t>
  </si>
  <si>
    <t>(1) Total recordable incident rate (TRIR), (2) fatality rate, (3) near miss frequency rate (NMFR), and (4) average hours of health, safety, and emergency response training for (a) full-time employees, (b) contract employees, and (c) short-service employees</t>
  </si>
  <si>
    <t>Discussion of management systems used to integrate a culture of safety throughout the exploration and production lifecycle</t>
  </si>
  <si>
    <t>Sensitivity of hydrocarbon reserve levels to future price projection scenarios that account for a price on carbon emissions</t>
  </si>
  <si>
    <t>Estimated carbon dioxide emissions embedded in proved hydrocarbon reserves</t>
  </si>
  <si>
    <t>Amount invested in renewable energy, revenue generated by renewable energy sales</t>
  </si>
  <si>
    <t>Discussion of how price and demand for hydrocarbons and/or climate regulation influence the capital expenditure strategy for exploration, acquisition, and development of assets</t>
  </si>
  <si>
    <t>Percentage of (1) proved and (2) probable reserves in countries that have the 20 lowest rankings in Transparency International’s Corruption Perception Index</t>
  </si>
  <si>
    <t>Description of the management system for prevention of corruption and bribery throughout the value chain</t>
  </si>
  <si>
    <t>Discussion of corporate positions related to government regulations and/or policy proposals that address environmental and social factors affecting the industry</t>
  </si>
  <si>
    <t>Process Safety Event (PSE) rates for Loss of Primary Containment (LOPC) of greater consequence (Tier 1)</t>
  </si>
  <si>
    <t>Description of management systems used to identify and mitigate catastrophic and tail-end risks</t>
  </si>
  <si>
    <t>Production of: (1) oil, (2) natural gas, (3) synthetic oil, and (4) synthetic gas</t>
  </si>
  <si>
    <t>Number of offshore sites</t>
  </si>
  <si>
    <t>Number of terrestrial sites</t>
  </si>
  <si>
    <t>Activity metrics</t>
  </si>
  <si>
    <t>Critical incident risk management</t>
  </si>
  <si>
    <t>Management of the legal &amp; regulatory environment</t>
  </si>
  <si>
    <t>Business ethics &amp; transparency</t>
  </si>
  <si>
    <t>Reserves valuation &amp; capital expenditures</t>
  </si>
  <si>
    <t>Workforce health &amp; safety</t>
  </si>
  <si>
    <t>Community relations</t>
  </si>
  <si>
    <t>Security, human rights &amp; rights of indigenous peoples</t>
  </si>
  <si>
    <t>Biodiversity impacts</t>
  </si>
  <si>
    <t>Water management</t>
  </si>
  <si>
    <t>Air quality</t>
  </si>
  <si>
    <t>Greenhouse gas emissions</t>
  </si>
  <si>
    <r>
      <t xml:space="preserve">See </t>
    </r>
    <r>
      <rPr>
        <b/>
        <u/>
        <sz val="9"/>
        <color theme="5"/>
        <rFont val="Fira Sans"/>
        <family val="2"/>
        <scheme val="minor"/>
      </rPr>
      <t>Climate</t>
    </r>
    <r>
      <rPr>
        <sz val="9"/>
        <rFont val="Fira Sans"/>
        <family val="2"/>
        <scheme val="minor"/>
      </rPr>
      <t xml:space="preserve"> &gt; Detail of scope 1 emissions</t>
    </r>
  </si>
  <si>
    <t>Not applicable, as we do not use hydraulic fracturing in our operations.</t>
  </si>
  <si>
    <r>
      <t xml:space="preserve">See </t>
    </r>
    <r>
      <rPr>
        <b/>
        <u/>
        <sz val="9"/>
        <color theme="5"/>
        <rFont val="Fira Sans"/>
        <family val="2"/>
        <scheme val="minor"/>
      </rPr>
      <t>Environmental</t>
    </r>
    <r>
      <rPr>
        <sz val="9"/>
        <rFont val="Fira Sans"/>
        <family val="2"/>
        <scheme val="minor"/>
      </rPr>
      <t xml:space="preserve"> &gt; Integrated Management System (IMS)</t>
    </r>
  </si>
  <si>
    <t>Not applicable as there were no spills.</t>
  </si>
  <si>
    <t>Not applicable, as Enauta's units are not located in or close to conservation areas.</t>
  </si>
  <si>
    <t>Does not apply, as Enauta units are not in or near conflict areas.</t>
  </si>
  <si>
    <t>Not applicable, as Enauta units are not located in or near indigenous lands.</t>
  </si>
  <si>
    <t>In the period of 4 days between 01/19/2022 and 01/22/2022, we had a delay in the return of production after one due to operational problems due to the reduction of the crew due to problems related to Covid-19.</t>
  </si>
  <si>
    <t>We assessed the sensitivity of our reserves in relation to the price of Brent, but there are no specific studies that take into account future pricing scenarios or taxation of carbon emissions.</t>
  </si>
  <si>
    <t>There was no investment or revenue in renewable energy in 2022.</t>
  </si>
  <si>
    <t>Not applicable, as 100% of reserves are in Brazil, which does not occupy one of the 20 worst rankings in Transparency International's Corruption Perceptions Index.</t>
  </si>
  <si>
    <t>TCFD Recommendations</t>
  </si>
  <si>
    <t>a) Describe the board’s oversight of climate-related risks and opportunities.</t>
  </si>
  <si>
    <t>b) Describe management’s role in assessing and managing climate-related risks and opportunities.</t>
  </si>
  <si>
    <t>Strategy</t>
  </si>
  <si>
    <t>a) Describe the climate-related risks and opportunities the organization has identified over the short, medium, and long term.</t>
  </si>
  <si>
    <t>b) Describe the impact of climate-related risks and opportunities on the organization’s businesses, strategy, and financial planning.</t>
  </si>
  <si>
    <t>c) Describe the resilience of the organization’s strategy, taking into consideration different climate-related scenarios, including a 2°C or lower scenario.</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</si>
  <si>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</si>
  <si>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</si>
  <si>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</si>
  <si>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</si>
  <si>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</si>
  <si>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</si>
  <si>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t>Metrics and targets</t>
  </si>
  <si>
    <r>
      <t xml:space="preserve">See </t>
    </r>
    <r>
      <rPr>
        <b/>
        <u/>
        <sz val="9"/>
        <color theme="5"/>
        <rFont val="Fira Sans"/>
        <family val="2"/>
        <scheme val="minor"/>
      </rPr>
      <t>Climate</t>
    </r>
    <r>
      <rPr>
        <sz val="9"/>
        <rFont val="Fira Sans"/>
        <family val="2"/>
        <scheme val="minor"/>
      </rPr>
      <t xml:space="preserve"> &gt; Governance</t>
    </r>
  </si>
  <si>
    <t>Total production</t>
  </si>
  <si>
    <t>Total production (thousand boe)</t>
  </si>
  <si>
    <t>Oil production (thousand bbl)</t>
  </si>
  <si>
    <t>Gas production (thousand boe)</t>
  </si>
  <si>
    <r>
      <t>Total production (thousand boe)</t>
    </r>
    <r>
      <rPr>
        <vertAlign val="superscript"/>
        <sz val="10"/>
        <color theme="1"/>
        <rFont val="Fira Sans"/>
        <family val="2"/>
        <scheme val="major"/>
      </rPr>
      <t>1</t>
    </r>
  </si>
  <si>
    <t>Variation 2022 X 2021</t>
  </si>
  <si>
    <t>Net revenue (R$ million)</t>
  </si>
  <si>
    <t>EBITDAX (R$ million)</t>
  </si>
  <si>
    <t>Net income (R$ million)</t>
  </si>
  <si>
    <t>Net cash (R$ million)</t>
  </si>
  <si>
    <t>Realized CAPEX (US$ million)</t>
  </si>
  <si>
    <t>Financial</t>
  </si>
  <si>
    <t>EBITDAX margin</t>
  </si>
  <si>
    <r>
      <t>Emissions</t>
    </r>
    <r>
      <rPr>
        <b/>
        <vertAlign val="superscript"/>
        <sz val="10"/>
        <color theme="4"/>
        <rFont val="Fira Sans"/>
        <family val="2"/>
        <scheme val="major"/>
      </rPr>
      <t>2</t>
    </r>
  </si>
  <si>
    <t>% scope 1 emissions from flaring</t>
  </si>
  <si>
    <t>% scope 1 emissions from other forms of combustion</t>
  </si>
  <si>
    <t>% scope 1 emissions from fugitive emissions</t>
  </si>
  <si>
    <t>Scope 3 GHG emissions (tCO2e)</t>
  </si>
  <si>
    <r>
      <t>Scope 1 GHG emissions (tCO</t>
    </r>
    <r>
      <rPr>
        <vertAlign val="subscript"/>
        <sz val="10"/>
        <color theme="1"/>
        <rFont val="Fira Sans"/>
        <family val="2"/>
        <scheme val="major"/>
      </rPr>
      <t>2</t>
    </r>
    <r>
      <rPr>
        <sz val="10"/>
        <color theme="1"/>
        <rFont val="Fira Sans"/>
        <family val="2"/>
        <scheme val="major"/>
      </rPr>
      <t>e)</t>
    </r>
  </si>
  <si>
    <r>
      <t>Scope 2 GHG emissions (tCO</t>
    </r>
    <r>
      <rPr>
        <vertAlign val="subscript"/>
        <sz val="10"/>
        <color theme="1"/>
        <rFont val="Fira Sans"/>
        <family val="2"/>
        <scheme val="major"/>
      </rPr>
      <t>2</t>
    </r>
    <r>
      <rPr>
        <sz val="10"/>
        <color theme="1"/>
        <rFont val="Fira Sans"/>
        <family val="2"/>
        <scheme val="major"/>
      </rPr>
      <t>e)</t>
    </r>
  </si>
  <si>
    <r>
      <t>Emissions intensity (kgCO</t>
    </r>
    <r>
      <rPr>
        <vertAlign val="subscript"/>
        <sz val="10"/>
        <color theme="1"/>
        <rFont val="Fira Sans"/>
        <family val="2"/>
        <scheme val="major"/>
      </rPr>
      <t>2</t>
    </r>
    <r>
      <rPr>
        <sz val="10"/>
        <color theme="1"/>
        <rFont val="Fira Sans"/>
        <family val="2"/>
        <scheme val="major"/>
      </rPr>
      <t>e/boe) – includes scopes 1 and 2</t>
    </r>
  </si>
  <si>
    <t>Total energy consumption (MWh)</t>
  </si>
  <si>
    <t>% energy from fuel combustion</t>
  </si>
  <si>
    <t>% energy from electrivity purchased</t>
  </si>
  <si>
    <t>Energy</t>
  </si>
  <si>
    <t>Number of environmental fines</t>
  </si>
  <si>
    <t>Monetary value of environmental fines (R$)</t>
  </si>
  <si>
    <t>Number of leaks/spills</t>
  </si>
  <si>
    <r>
      <t>Leaked/spilled volume (m</t>
    </r>
    <r>
      <rPr>
        <vertAlign val="superscript"/>
        <sz val="10"/>
        <color theme="1"/>
        <rFont val="Fira Sans"/>
        <family val="2"/>
        <scheme val="major"/>
      </rPr>
      <t>3</t>
    </r>
    <r>
      <rPr>
        <sz val="10"/>
        <color theme="1"/>
        <rFont val="Fira Sans"/>
        <family val="2"/>
        <scheme val="major"/>
      </rPr>
      <t>)</t>
    </r>
  </si>
  <si>
    <t>Ecological impacts and biodiversity</t>
  </si>
  <si>
    <t>Materials and waste</t>
  </si>
  <si>
    <t>Hazardous waste generated (t)</t>
  </si>
  <si>
    <t>Non-hazardous waste generated (t)</t>
  </si>
  <si>
    <t>Total waste generated (t)</t>
  </si>
  <si>
    <t>% waste intended for recycling and reutilization methods</t>
  </si>
  <si>
    <t>% waste intended for final disposal (landfill and incineration)</t>
  </si>
  <si>
    <t>% waste stored awaiting disposal</t>
  </si>
  <si>
    <t>Water</t>
  </si>
  <si>
    <t>% water withdrawed from sea</t>
  </si>
  <si>
    <t>% water withdeawed for administrative units in land</t>
  </si>
  <si>
    <t>Amount of hydrocarbons in effluent discharges (t)</t>
  </si>
  <si>
    <r>
      <t>Volume of water withdrawed (m</t>
    </r>
    <r>
      <rPr>
        <vertAlign val="superscript"/>
        <sz val="10"/>
        <color theme="1"/>
        <rFont val="Fira Sans"/>
        <family val="2"/>
        <scheme val="major"/>
      </rPr>
      <t>3</t>
    </r>
    <r>
      <rPr>
        <sz val="10"/>
        <color theme="1"/>
        <rFont val="Fira Sans"/>
        <family val="2"/>
        <scheme val="major"/>
      </rPr>
      <t>)</t>
    </r>
  </si>
  <si>
    <r>
      <t>Volume of produced water (m</t>
    </r>
    <r>
      <rPr>
        <vertAlign val="superscript"/>
        <sz val="10"/>
        <color theme="1"/>
        <rFont val="Fira Sans"/>
        <family val="2"/>
        <scheme val="major"/>
      </rPr>
      <t>3</t>
    </r>
    <r>
      <rPr>
        <sz val="10"/>
        <color theme="1"/>
        <rFont val="Fira Sans"/>
        <family val="2"/>
        <scheme val="major"/>
      </rPr>
      <t>)</t>
    </r>
  </si>
  <si>
    <r>
      <t>Volume of effluents generated at operational units (m</t>
    </r>
    <r>
      <rPr>
        <vertAlign val="superscript"/>
        <sz val="10"/>
        <color theme="1"/>
        <rFont val="Fira Sans"/>
        <family val="2"/>
        <scheme val="major"/>
      </rPr>
      <t>3</t>
    </r>
    <r>
      <rPr>
        <sz val="10"/>
        <color theme="1"/>
        <rFont val="Fira Sans"/>
        <family val="2"/>
        <scheme val="major"/>
      </rPr>
      <t>)</t>
    </r>
  </si>
  <si>
    <t>Number of accidents without leave (employees and third parties)</t>
  </si>
  <si>
    <t>Number of accidents with leave (employees and third parties)</t>
  </si>
  <si>
    <t>Recordable accident rate (TRIR) for third parties</t>
  </si>
  <si>
    <t>Recordable accident rate (TRIR) for employees and third parties</t>
  </si>
  <si>
    <t>Rate of accidents with leave (LTIR) for employees and third parties</t>
  </si>
  <si>
    <t>Safety inspections carried out</t>
  </si>
  <si>
    <t>Emergency drills carried out</t>
  </si>
  <si>
    <t>High-consequence process safety events (Tier 1)</t>
  </si>
  <si>
    <t>Health and safety</t>
  </si>
  <si>
    <t>Human capital</t>
  </si>
  <si>
    <t>% women in the workforce</t>
  </si>
  <si>
    <t>% women in leadership positions (supervision, coordination, management, and board)</t>
  </si>
  <si>
    <t>% people with disabilities in the workforce</t>
  </si>
  <si>
    <t>Ratio of the average remuneration of women in relation to men in supervisory, coordination and management positions</t>
  </si>
  <si>
    <t>Number of employees</t>
  </si>
  <si>
    <t>% employees covered by collective agreements</t>
  </si>
  <si>
    <t>% employees with more than 10 years of experience in the industry</t>
  </si>
  <si>
    <t>% employees with higher education or MBA</t>
  </si>
  <si>
    <t>% employees with a master’s or doctoral degree</t>
  </si>
  <si>
    <t>Hires</t>
  </si>
  <si>
    <t>Dismissals</t>
  </si>
  <si>
    <t>Turnover rate</t>
  </si>
  <si>
    <t>Costs with employee training (R$)</t>
  </si>
  <si>
    <t>Total hours of training</t>
  </si>
  <si>
    <t>Average hours of training per employee</t>
  </si>
  <si>
    <t>Communities</t>
  </si>
  <si>
    <t>% units with impact assessment, community engagement, and local development programs</t>
  </si>
  <si>
    <t>Social investments (R$ thousand)</t>
  </si>
  <si>
    <t>Suppliers</t>
  </si>
  <si>
    <t>Qualified/critical suppliers</t>
  </si>
  <si>
    <t>Expenditures with critical suppliers (R$ billion)</t>
  </si>
  <si>
    <t>% representativeness of critical suppliers on total expenditures</t>
  </si>
  <si>
    <t>% critical suppliers whose contracting included social and environmental criteria (documentation and questionnaire)</t>
  </si>
  <si>
    <t>Number of audits performed</t>
  </si>
  <si>
    <t>% critical suppliers directly involved in the Atlanta Field audited</t>
  </si>
  <si>
    <t>% suppliers with non-conformities identified in the audits</t>
  </si>
  <si>
    <t>Ethics and compliance</t>
  </si>
  <si>
    <t>% operations evaluated for risks related to corruption</t>
  </si>
  <si>
    <t>Employees trained in anti-corruption policies and practices</t>
  </si>
  <si>
    <t>% manifestations treated by the Confidential Channel</t>
  </si>
  <si>
    <t>Confirmed corruption cases</t>
  </si>
  <si>
    <t>Donations to politicians, parties or candidates for public office (R$)</t>
  </si>
  <si>
    <t>Members of the Statutory Audit Committee (SAC)</t>
  </si>
  <si>
    <t>% independent members in SAC</t>
  </si>
  <si>
    <t>% women in SAC</t>
  </si>
  <si>
    <t>SAC meetings held</t>
  </si>
  <si>
    <t>% attendance of members to meetings</t>
  </si>
  <si>
    <t>Risk management and internal controls</t>
  </si>
  <si>
    <t>Corporate governance</t>
  </si>
  <si>
    <t>Members of the Board of Directors (BD)</t>
  </si>
  <si>
    <t>% independent members in BD</t>
  </si>
  <si>
    <t>% women in BD</t>
  </si>
  <si>
    <t>BD meetings held</t>
  </si>
  <si>
    <t>1. Considers 100% Atlanta and 45% Manati.
2. Considers only operations under Enauta’s operational control.</t>
  </si>
  <si>
    <t>Good practices in ESG</t>
  </si>
  <si>
    <t>Certification of the Integrated Management System in the ISO 9001 (quality), ISO 14001 (environment) and ISO 45001 (health and safety) standards</t>
  </si>
  <si>
    <t>Corporate policy covering aspects of water and biodiversity and carrying out assessments of impacts on biodiversity</t>
  </si>
  <si>
    <t>Corporate policy covering climate change and energy efficiency issues, as well as practices for discussing and prioritizing risks and opportunities in this area</t>
  </si>
  <si>
    <t>Programs to reduce GHG emissions with an emphasis on operational efficiency and energy consumption</t>
  </si>
  <si>
    <t>Corporate policy covering waste management and practices to reduce landfill and incineration</t>
  </si>
  <si>
    <t>Corporate policy covering equity, training and fair compensation issues</t>
  </si>
  <si>
    <t>Capacity building for employees on sustainability, through initiatives such as the ESG Workshop and Diversity and Inclusion online course</t>
  </si>
  <si>
    <t>Policy covering human rights and local communities, with a specific procedure for private social investments</t>
  </si>
  <si>
    <t>Policy covering aspects of occupational health and safety, as well as practices to promote the topic in operations and in the supply chain</t>
  </si>
  <si>
    <t>Practices for the selection of suppliers with social and environmental criteria and for the monitoring of critical suppliers, including onsite audits</t>
  </si>
  <si>
    <t>Corporate policy covering aspects of compliance and anti-corruption practices, employee training practices, supplier evaluation, and mechanisms for complaints and reports</t>
  </si>
  <si>
    <t>Monitoring of compliance, risk and audit aspects within the scope of the Board of Directors</t>
  </si>
  <si>
    <t>Periodic performance evaluation of the Board of Directors</t>
  </si>
  <si>
    <t>In line with the best market practices, we conducted a review of Enauta's materiality matrix in 2022. This process sought to meet the requirements of the Universal Standards 2021 of the Global Reporting Initiative (GRI), including incorporating the Sectorial Standard GRI 11: Sector of Oil and Gas 2021.
The starting point of this review was the eight material topics defined in the previous year, based on a broad engagement process (12 individual interviews and 100 responses to a quantitative questionnaire) and analysis (22 studies and benchmarking). This set of material topics was subjected to critical analysis, with the support of a specialized consultancy, in order to verify its adherence to the potentially material topics for the sector listed in Sectorial Standard GRI 11 and to evaluate its coverage of the main positive and negative impacts of the business model from Enauta.
The completion of this process showed an adequate level of coverage of the company's eight material topics, requiring only scope adjustments in some of them:
- Safety of operations and people: inclusion of content related to operational safety provided for in the Sectorial Standard GRI 11.
- Ethical conduct and legal compliance: deepening the themes of unfair competition, combating corruption, taxes and engagement in public policies.
- Environmental management: incorporation of the aspect of non-GHG atmospheric emissions (CO, NOx, SOx etc.).
- Development of communities: inclusion of content related to mechanisms for complaints and claims and impacts on indigenous peoples.</t>
  </si>
  <si>
    <r>
      <t xml:space="preserve">Enauta's 2022 Annual Sustainability Report and ESG 2022 Databook (2022 ASR) cover Enauta Participações S.A. and all its subsidiaries, the same scope covered by the company's Financial Statements. For more information on the preparation basis, consult Explanatory Note no. 2 of the Financial Statements, available on the </t>
    </r>
    <r>
      <rPr>
        <b/>
        <u/>
        <sz val="9"/>
        <color theme="5"/>
        <rFont val="Fira Sans"/>
        <family val="2"/>
        <scheme val="minor"/>
      </rPr>
      <t>Investor Relations website</t>
    </r>
    <r>
      <rPr>
        <sz val="9"/>
        <rFont val="Fira Sans"/>
        <family val="2"/>
        <scheme val="minor"/>
      </rPr>
      <t>.</t>
    </r>
  </si>
  <si>
    <r>
      <t xml:space="preserve">Enauta's 2022 ASR covers the period between January 1 and December 31, 2022. Annually, the Annual Sustainability Report and the ESG Databook are released simultaneously with the publication of the Financial Statements. Comments, doubts and suggestions about the documents can be sent to </t>
    </r>
    <r>
      <rPr>
        <b/>
        <u/>
        <sz val="9"/>
        <color theme="5"/>
        <rFont val="Fira Sans"/>
        <family val="2"/>
        <scheme val="minor"/>
      </rPr>
      <t>enauta@enauta.com.br</t>
    </r>
    <r>
      <rPr>
        <sz val="9"/>
        <rFont val="Fira Sans"/>
        <family val="2"/>
        <scheme val="minor"/>
      </rPr>
      <t>.</t>
    </r>
  </si>
  <si>
    <t>Perspectives for mitigating climate change and adapting the business to the scenario of transitioning the energy matrix to sources with lower carbon emissions. Investments and new technologies for reducing emissions and innovation are value levers for value creation.</t>
  </si>
  <si>
    <t>Description</t>
  </si>
  <si>
    <t>Climate change and energy transititon</t>
  </si>
  <si>
    <t>Safety of operations and people</t>
  </si>
  <si>
    <t>Governance and strategy</t>
  </si>
  <si>
    <t>Ethical conduct and legal compliance</t>
  </si>
  <si>
    <t>Knowledge and corporate culture</t>
  </si>
  <si>
    <t>Diversity and inclusion</t>
  </si>
  <si>
    <t>Environmental management</t>
  </si>
  <si>
    <t>Community development</t>
  </si>
  <si>
    <t>Safety is a company value and a safe working environment for people, assets and the environment is fundamental to strategic management. The topic covers aspects of health and safety at work, operational risk management, preparedness for emergencies and promotion of a safety culture for partners and suppliers.</t>
  </si>
  <si>
    <t>It covers the evolution of internal control, auditing and corporate governance processes and influences the development of business and growth strategies. Disclosure of this strategy to external audiences ethically and transparently, in a timely manner and in line with expectations.</t>
  </si>
  <si>
    <t>Respect for human rights, compliance with legislation and the fight against corruption are pillars for conducting business and executing the strategy. Corporate practices and policies for promoting these topics are strengthened and disclosed to all audiences.</t>
  </si>
  <si>
    <t>The technical knowledge and alignment of employees with the corporate culture are relevant competitive advantages to position Enauta as the main independent oil and natural gas production company in Brazil. Actions for training and valuing professionals, as well as engaging in emerging ESG issues, are relevant for generating value in the long term.</t>
  </si>
  <si>
    <t>Diversity drives new perspectives and innovation in processes and new technologies. Publics are interested in knowing the company's policies and practices to promote a more inclusive work environment for women, underrepresented racial groups, people with physical disabilities and other diversity biases.</t>
  </si>
  <si>
    <t>It deals with the management of risks and environmental impacts associated with activities for the operation and exploration of oil and gas fields. The company discloses investments and projects aimed at maintaining high performance standards, considering the innovation of processes and technologies as a potential lever to reduce impacts  and mitigate risks, including engaging critical suppliers.</t>
  </si>
  <si>
    <t>Management approach to promote the socioeconomic and environmental development of traditional communities and to compensate for any impacts on the traditional way of life of these populations. It seeks to highlight the initiatives to overcome the legal constraints established in the activities licensing processes.</t>
  </si>
  <si>
    <t>The challenges and impacts of climate change are one of the main externalities that impact our business model. The effort to reduce greenhouse gas emissions has caused changes in all production chains. The gradual transition to a global energy matrix with a greater share of renewable sources and biofuels will be sustained by the coexistence with fossil energy sources, such as oil and natural gas. For this reason, Enauta assesses the risks and opportunities of climate change in its strategic planning, acting to adequately respond to these issues in an integrated manner in all activities. Since 2021, with the encouragement of the Board of Directors, we have established a target related to climate change and with influence on the variable compensation of the CEO and Directors. The emission intensity (considering scopes 1 and 2) must be below 21 kgCO2e/boe.
The FPSO Atlanta, which will be responsible for operating the Definitive System (DS) for oil and gas production in the Atlanta Field, exemplifies our strategy to reduce carbon intensity. With production scheduled for 2044 at the Atlanta Field, we are already anticipating the application of sustainable solutions in the short term to respond to the challenges of climate change and maintain competitiveness in an energy transition scenario. One of the main innovations is the adaptation of equipment for greater energy efficiency. Examples include the recovery of heat emitted by the unit's own generators and the burning of crude oil from the Field to generate electricity, used in the FPSO systems. The option to use this fuel received a positive opinion from the environmental agency, authorized after Enauta conducted a Life Cycle Analysis study and identified that this type of combustion reduces GHG emissions by around 20%. 
Another solution adopted is the inertization of the tanks for storing the produced oil. Instead of the traditional use of flue gas, the cargo tanks will be inerted by associated gas. As the oil is stored, this gas will be recovered and directed to the production of energy in the FPSO itself. This solution is made possible by the use of closed flare technology, in which the flaring of the associated gas is minimized. In addition, the project is prepared to receive potential technologies that allow the capture and storage of carbon. These solutions, which are still in the early stages of development, may be available for use in the medium term.</t>
  </si>
  <si>
    <t>Climate change, as well as the risks and opportunities associated with these aspects, are one of the topics continuously evaluated by the Governance, Ethics and Sustainability Committee. This advisory body supports the Board of Directors' decision-making process, issuing opinions and opinions based on studies and assessments of externalities and projects and initiatives carried out by the company's executive areas. The Board of Directors, in turn, establishes the guidelines for managing the impacts and risks of climate change in our business. In 2020, the body approved the Policy for Sustainable Development, a document that establishes Enauta's commitment to identify and mitigate the risks associated with the emission of greenhouse gases into the atmosphere, focusing efforts on adaptation measures.
In 2022, we were rated B by the Carbon Disclosure Project (CDP) after submitting responses to the questionnaire on risk management and impacts associated with climate change. Participation in the CDP, an internationally recognized platform for promoting the engagement of public and private organizations in the climate agenda, is voluntary. We have participated since 2012 with the aim of providing transparency to investors and analysts about the mechanisms it applies in its governance to assess the impacts of climate change on its businesses.</t>
  </si>
  <si>
    <r>
      <t xml:space="preserve">To learn more about the roles and responsibilities of the Board of Directors in managing climate change, see the </t>
    </r>
    <r>
      <rPr>
        <b/>
        <u/>
        <sz val="9"/>
        <color theme="5"/>
        <rFont val="Fira Sans"/>
        <family val="2"/>
        <scheme val="major"/>
      </rPr>
      <t>CDP questionnaire—section C1. Governance</t>
    </r>
    <r>
      <rPr>
        <sz val="9"/>
        <rFont val="Fira Sans"/>
        <family val="2"/>
        <scheme val="major"/>
      </rPr>
      <t>.</t>
    </r>
  </si>
  <si>
    <t>Enauta's risk management is carried out in an integrated manner and subsidizes the company's strategic decisions. The process was strengthened in 2022, with the approval by the Board of Directors and disclosure of the Corporate Risk Management Policy. The document formalizes and directs the incorporation of additional good practices for the identification, analysis, and treatment of risks, as well as defines the responsibilities for their adequate monitoring.
Among the priority risks identified in Enauta's Risk Matrix, there is one of them—ESG risks—which covers risk factors associated with climate change. Thereby, there are action plans mapped and in execution. These plans are carried out in an integrated manner between the operational and administrative areas of the company, in line with the strategic planning prepared by the Executive Board and approved by the Board of Directors.</t>
  </si>
  <si>
    <r>
      <t>Estimation of CO</t>
    </r>
    <r>
      <rPr>
        <b/>
        <vertAlign val="subscript"/>
        <sz val="9"/>
        <color theme="4"/>
        <rFont val="Fira Sans"/>
        <family val="2"/>
        <scheme val="major"/>
      </rPr>
      <t>2</t>
    </r>
    <r>
      <rPr>
        <b/>
        <sz val="9"/>
        <color theme="4"/>
        <rFont val="Fira Sans"/>
        <family val="2"/>
        <scheme val="major"/>
      </rPr>
      <t xml:space="preserve"> emissions in proved reserves</t>
    </r>
  </si>
  <si>
    <t>Total weight of proved reserves (thousand tons)</t>
  </si>
  <si>
    <t>Calorific value of proved reserves (TJ/thousand tons)</t>
  </si>
  <si>
    <t>Effective factor of carbon dioxide emissions (kg/TJ)</t>
  </si>
  <si>
    <r>
      <t>Estimate of CO</t>
    </r>
    <r>
      <rPr>
        <vertAlign val="subscript"/>
        <sz val="9"/>
        <color theme="1"/>
        <rFont val="Fira Sans"/>
        <family val="2"/>
        <scheme val="major"/>
      </rPr>
      <t>2</t>
    </r>
    <r>
      <rPr>
        <sz val="9"/>
        <color theme="1"/>
        <rFont val="Fira Sans"/>
        <family val="2"/>
        <scheme val="major"/>
      </rPr>
      <t xml:space="preserve"> emissions embedded in proved reserves (kg)</t>
    </r>
  </si>
  <si>
    <r>
      <t xml:space="preserve">Enauta prepares annually, since 2015, its GHG inventory according to the methodology of the Brazilian GHG Protocol Program (PBGHGP) and submitted to independent verification. The inventory covers CO2, CH4, N2O and HFC gases. For more details on preparing the inventory, access the </t>
    </r>
    <r>
      <rPr>
        <b/>
        <u/>
        <sz val="9"/>
        <color theme="5"/>
        <rFont val="Fira Sans"/>
        <family val="2"/>
        <scheme val="minor"/>
      </rPr>
      <t>Public Emissions Registry</t>
    </r>
    <r>
      <rPr>
        <sz val="9"/>
        <rFont val="Fira Sans"/>
        <family val="2"/>
        <scheme val="minor"/>
      </rPr>
      <t>.</t>
    </r>
  </si>
  <si>
    <t>Managerially, the company monitors its GHG emissions in real time throughout the year with the support of the eClimas system. GHG emissions are mainly associated with fuel consumption in operations (scope 1) and in support vessels for the Atlanta Field (scope 3), which represented, respectively, 67% and 33% of the total.
In 2022, we recorded a 12.6% reduction in scope 1 emissions due to better efficiency in the gas utilization rate. Scope 3 emissions increased by 30.3%, explained by higher diesel consumption during the scheduled stoppage of the FPSO Petrojarl I.</t>
  </si>
  <si>
    <t>Scope 1</t>
  </si>
  <si>
    <t>Scope 2</t>
  </si>
  <si>
    <t>Scope 3</t>
  </si>
  <si>
    <t>Emissions intensity</t>
  </si>
  <si>
    <t>Other forms of combustion</t>
  </si>
  <si>
    <t>Fugitive emissions</t>
  </si>
  <si>
    <t>Energy selfgenerated by the consumption of fuels (GJ)</t>
  </si>
  <si>
    <t>Maritime diesel A</t>
  </si>
  <si>
    <t>Natural gas</t>
  </si>
  <si>
    <t>Support sea and air fleet in the Atlanta Field</t>
  </si>
  <si>
    <r>
      <t>Scope 1 / Production (tCO</t>
    </r>
    <r>
      <rPr>
        <vertAlign val="subscript"/>
        <sz val="10"/>
        <color theme="0"/>
        <rFont val="Fira Sans"/>
        <family val="2"/>
        <scheme val="major"/>
      </rPr>
      <t>2</t>
    </r>
    <r>
      <rPr>
        <sz val="10"/>
        <color theme="0"/>
        <rFont val="Fira Sans"/>
        <family val="2"/>
        <scheme val="major"/>
      </rPr>
      <t>e/boe)</t>
    </r>
  </si>
  <si>
    <r>
      <t>Scope 1 emissions per emission source (tCO</t>
    </r>
    <r>
      <rPr>
        <b/>
        <vertAlign val="subscript"/>
        <sz val="10"/>
        <color theme="0"/>
        <rFont val="Fira Sans"/>
        <family val="2"/>
        <scheme val="major"/>
      </rPr>
      <t>2</t>
    </r>
    <r>
      <rPr>
        <b/>
        <sz val="10"/>
        <color theme="0"/>
        <rFont val="Fira Sans"/>
        <family val="2"/>
        <scheme val="major"/>
      </rPr>
      <t>e)</t>
    </r>
  </si>
  <si>
    <t>Gross GHG emissions (tCO2e)</t>
  </si>
  <si>
    <t>Scopes 1 and 2 / Production (kgCO2e/boe)</t>
  </si>
  <si>
    <t>Scope 1 emissions per emission source (tCO2e)</t>
  </si>
  <si>
    <t>Scope 1 emissions per gas type (tCO2e)</t>
  </si>
  <si>
    <t>CO2</t>
  </si>
  <si>
    <t>CH4</t>
  </si>
  <si>
    <t>N2O</t>
  </si>
  <si>
    <t>% of methane emissions over total</t>
  </si>
  <si>
    <t>% of emissions subject to some type of regulation</t>
  </si>
  <si>
    <t>Energy selfgenerated by fuel consumption (GJ)</t>
  </si>
  <si>
    <t>Marine diesel A</t>
  </si>
  <si>
    <t>Energy consumption outside of the company (GJ)</t>
  </si>
  <si>
    <t>Non-renewable fuels</t>
  </si>
  <si>
    <t>Solid waste</t>
  </si>
  <si>
    <t>Total consumption (GJ)</t>
  </si>
  <si>
    <t>Energy intensity (GJ/average headcount in the year)</t>
  </si>
  <si>
    <t>Electricity adquired from third-parties</t>
  </si>
  <si>
    <r>
      <rPr>
        <b/>
        <sz val="9"/>
        <color theme="4"/>
        <rFont val="Fira Sans"/>
        <family val="2"/>
        <scheme val="major"/>
      </rPr>
      <t>Management system</t>
    </r>
    <r>
      <rPr>
        <sz val="9"/>
        <rFont val="Fira Sans"/>
        <family val="2"/>
        <scheme val="major"/>
      </rPr>
      <t xml:space="preserve">
Safety is a non-negotiable value at Enauta, practiced daily by all employees in their activities. Our Integrated Management System (IMS) at Enauta constitutes a systemic form of action, in which the company adopts the best practices and processes to minimize risks that may impact people, the environment and our operations.
The IMS has three certifications: ISO 9001 (quality management), ISO 14001 (environmental management) and ISO 45001 (occupational health and safety management) and covers 100% of employees and third parties. In addition to these standards, it also complies with the technical regulations of the National Petroleum, Natural Gas and Biofuels Agency (ANP) resolutions, such as the Operational Safety Management System for Offshore Units (SGSO), the Operational Safety Management System for Subsea Systems (SGSS) and the Well Integrity Management System (SGIP).
</t>
    </r>
    <r>
      <rPr>
        <b/>
        <sz val="9"/>
        <color theme="4"/>
        <rFont val="Fira Sans"/>
        <family val="2"/>
        <scheme val="major"/>
      </rPr>
      <t>Safety culture</t>
    </r>
    <r>
      <rPr>
        <sz val="9"/>
        <rFont val="Fira Sans"/>
        <family val="2"/>
        <scheme val="major"/>
      </rPr>
      <t xml:space="preserve">
In order to maintain the safety culture, we carry out the Security in the Fund program, which covers annual campaigns of education, engagement and awareness of leaders, employees and suppliers. Adherence to the Fundo de Segurança is fundamental for the evolution of operational performance, since most of the operational activities in the Atlanta Field are carried out by service providers.
Risk studies are carried out by a multidisciplinary team using methodologies recognized by the oil and natural gas industry (e.g. FMECA, HAZID, HAZOP, APP/APR and Bowtie). We used as a reference for risk acceptability a concept widely spread in the industry and considered a good practice, the ALARP (As Low As Reasonably Practicable—as low as reasonably possible). Through risk studies, we establish Critical Safety Elements, which are continuously monitored in the operation.
Our management approach also includes alignment with the 9 life-saving rules of the International Association of Oil &amp; Gas Producers (IOGP). All workers are trained according to a training matrix and instructed to stop or not start an activity without proper safety conditions. They are also engaged through mechanisms for reporting unsafe conditions (Alert Card and Safety Cards) and at meetings of the Internal Commission for Accident Prevention (CIPA), among other mechanisms.
</t>
    </r>
    <r>
      <rPr>
        <b/>
        <sz val="9"/>
        <color theme="4"/>
        <rFont val="Fira Sans"/>
        <family val="2"/>
        <scheme val="major"/>
      </rPr>
      <t>Accident investigation</t>
    </r>
    <r>
      <rPr>
        <sz val="9"/>
        <rFont val="Fira Sans"/>
        <family val="2"/>
        <scheme val="major"/>
      </rPr>
      <t xml:space="preserve">
Enauta's accident and incident investigation process comprises communication, notification, registration, cause analysis and establishment of corrective, preventive and comprehensive actions in order to avoid their recurrence. Any incident or accident is immediately communicated to our local representative and duly registered in Enauta's Incident Database. The cause analysis is carried out by an Investigation Committee, which includes technical safety representatives, members of the CIPA, workers in the area where the accident occurred and specialists in accident investigation. The result of investigations is formalized in a report, including recommendations for improvement actions.</t>
    </r>
  </si>
  <si>
    <r>
      <t xml:space="preserve">For more information, access the </t>
    </r>
    <r>
      <rPr>
        <b/>
        <u/>
        <sz val="9"/>
        <color theme="5"/>
        <rFont val="Fira Sans"/>
        <family val="2"/>
        <scheme val="major"/>
      </rPr>
      <t>2022 Annual Sustainability Report</t>
    </r>
    <r>
      <rPr>
        <sz val="9"/>
        <color theme="1"/>
        <rFont val="Fira Sans"/>
        <family val="2"/>
        <scheme val="major"/>
      </rPr>
      <t>.</t>
    </r>
  </si>
  <si>
    <t>We have a part-time work environment dedicated to monitoring the health of employees and third parties. In addition to periodic exams, we encourage complementary exams to monitor health and quality of life, especially for employees over 45 years old, who undergo an annual health check-up. At the facilities, we carry out postural blitzes and advise professionals on adopting healthy habits. All employees have the benefit of a health plan and a telephone channel for guidance in cases of emergency (IH Care).
We require contractors to comply with periodic average exams and occupational health certificates, in addition to recommending the offer of a health plan to third parties who work in our operations. We also provide services for initial medical care and referral to hospitals in case of emergencies.</t>
  </si>
  <si>
    <t>In 2022, we maintained the level of zero accidents involving our employees in the Atlanta Field. However, we have seen an increase in the number and frequency of third-party accidents at the Atlanta Field. The 16 accidents recorded with third parties (compared to 4 in 2021) were investigated according to our internal procedures and the investigation reports pointed to causes related to the perception of risks. For the most part (14 accidents), the occurrences did not require the removal of workers and were related to burns, cuts and falls from the same level. The decrease in accident severity was reflected in a significant reduction in the accident severity rate. We intensified communication and awareness actions for the prevention of risks in the work environment to prevent the recurrence of these accidents.
Also in 2022, we recorded two accidents at the office, one of them on the way, which required the employee to be away for one day, and another due to a burn on the hand, without removal.</t>
  </si>
  <si>
    <t>Occupational safety indicators in the Atlanta Field</t>
  </si>
  <si>
    <t>Employees</t>
  </si>
  <si>
    <t>Third-party</t>
  </si>
  <si>
    <t>Consolidated</t>
  </si>
  <si>
    <t>Total of man-hours worked (MHW)</t>
  </si>
  <si>
    <t>Number of accidents with deaths</t>
  </si>
  <si>
    <t>Frequency rate (FR) of accidents with deaths (1 million MHW factor)</t>
  </si>
  <si>
    <t>FR of accidents with deaths (200,000 MHW factor)</t>
  </si>
  <si>
    <t>FR of accidents with leave (1 million MHW factor)</t>
  </si>
  <si>
    <t>FR of accidents with leave (200,000 MHW factor)</t>
  </si>
  <si>
    <t>Total number of recordable accidents</t>
  </si>
  <si>
    <t>FR of recordable accidents (1 million MHW factor)</t>
  </si>
  <si>
    <t>FR of recordable accidents (200,000 MHW factor)</t>
  </si>
  <si>
    <t>Number of days lost</t>
  </si>
  <si>
    <t>Accidents SR (200,000 MHW factor)</t>
  </si>
  <si>
    <t>Number of occupational diseases</t>
  </si>
  <si>
    <t>FR of occupational diseases (1 million MHW factor)</t>
  </si>
  <si>
    <t>FR of occupational diseases (200,000 MHW factor)</t>
  </si>
  <si>
    <t>Number of accidents with serious consequence (ANP Resolution No. 44/2009)</t>
  </si>
  <si>
    <t>FR of accidents with serious consequence (1 million MHW factor)</t>
  </si>
  <si>
    <t>FR of accidents with serious consequence (200,000 MHW factor)</t>
  </si>
  <si>
    <t>Number of accidents with leave</t>
  </si>
  <si>
    <r>
      <t>Accidents severity rate (SR)  (1 million MHW factor)</t>
    </r>
    <r>
      <rPr>
        <vertAlign val="superscript"/>
        <sz val="9"/>
        <color theme="1"/>
        <rFont val="Fira Sans"/>
        <family val="2"/>
        <scheme val="major"/>
      </rPr>
      <t>1</t>
    </r>
  </si>
  <si>
    <t>1. The increase in the 2021 severity rate result comes from an accident with lost time that occurred in 2020, which impacted 183 days debited in 2021.</t>
  </si>
  <si>
    <t>Frequency</t>
  </si>
  <si>
    <t>Severity</t>
  </si>
  <si>
    <r>
      <t>Occupational safety indicators in the office</t>
    </r>
    <r>
      <rPr>
        <b/>
        <vertAlign val="superscript"/>
        <sz val="9"/>
        <color theme="4"/>
        <rFont val="Fira Sans"/>
        <family val="2"/>
        <scheme val="major"/>
      </rPr>
      <t>1</t>
    </r>
  </si>
  <si>
    <t>1. In the three-year period, there were no fatal accidents or accidents with serious consequence (ANP Resolution No. 44/2009), nor cases of occupational diseases.</t>
  </si>
  <si>
    <t>The promotion of operational safety is integrated into the Fundo de Segurança program and is based on five values:
- LEADERSHIP to promote a culture of operational safety and incident prevention, encouraging the workforce to report unsafe conditions.
- RESPONSIBILITY to know and act correctly, considering issues related to safety, health, environment and asset integrity.
- COMMITMENT to ensure the necessary resources for prevention, mitigation and control of impacts related to operational activities, permanently seeking the continuous improvement of results.
- INTEGRITY MANAGEMENT to keep operational assets preserved in order to ensure a high level of reliability, respecting the useful life for which they were designed.
- RISK MANAGEMENT to identify, assess and disclose the risks involved in operational activities to the entire workforce involved, in order to prevent the occurrence of incidentes.
Enauta performs risk studies according to the HAZID methodology and manages safety barriers based on BowTie diagrams. To respond to emergency situations, the company adopts the principles of the Incident Command System (ICS) and periodically updates the Atlanta Field's Individual Emergency Plan (PEI), in addition to working in partnership with Oil Spill Response Limited (OSRL), largest organization specializing in emergency response in the oil and gas industry.</t>
  </si>
  <si>
    <t>Process safety events (according to parameters of the International Association of Oil &amp; Gas Producers - IOGP)</t>
  </si>
  <si>
    <t>Number of man-hours worked</t>
  </si>
  <si>
    <t>Number of Tier 1 LOPC process safety events</t>
  </si>
  <si>
    <t>LOPC Tier 1 event rate</t>
  </si>
  <si>
    <t>Number of Tier 2 LOPC process safety events</t>
  </si>
  <si>
    <t>LOPC Tier 2 event rate</t>
  </si>
  <si>
    <t>Enauta is one of the largest independent operators of oil and gas fields in Brazil, with more than ten years of operation and experience in the exploration and production of oil and natural gas in the country. We currently operate the Atlanta Field (BS-4), located in the Santos Basin, and we are partners in the Manati Field (BCAM-40), in the Camamu Basin, in addition to having another 19 exploration assets, located in 6 basins of the country (onshore and offshore).
We sell oil and gas in Brazil through long-term contracts with companies in the oil and gas chain, which process the products for subsequent use by end consumers. Our supply chain comprises more than 1,000 suppliers, with the most significant categories being partners for materials and services in the Atlanta Field and consultants for studies of assets under exploration.
Our portfolio growth and diversification strategy is connected to the demand for a less carbon-intensive energy matrix. We look for opportunities to acquire assets already in production, in which we can use the high technical knowledge of our professionals to extend their useful life and increase efficiency in the production of oil and natural gas. We have been signatories to the Global Compact since 2011 and are part of the Global Compact Brazil Network, participating in events and discussions to boost the 2030 Agenda and the Platform for Action Against Corruption. Enauta was the first in Brazil to join, in 2020, the Sustainable Ocean Principles (UN) initiative.
Engagement with class entities in the oil and gas sector is a lever for business growth and the dissemination of our sustainability vision. In these forums, we promote the exchange of knowledge, monitor the sector's technological development and participate in the construction of positions for the improvement or development of public policies understood as necessary for the sector. Among the associations considered strategic by Enauta are the Brazilian Institute of Petroleum, Gas and Biofuels (IBP), the Brazilian Association of Petroleum Geologists (ABGP), the Brazilian Society of Geophysicists (SBGf), the Society of Petroleum Engineers (SPE) and the Brazilian Association of Petroleum Exploration and Production Companies (ABEP).</t>
  </si>
  <si>
    <r>
      <t xml:space="preserve">See the infographic of our business model in the </t>
    </r>
    <r>
      <rPr>
        <b/>
        <u/>
        <sz val="9"/>
        <color theme="5"/>
        <rFont val="Fira Sans"/>
        <family val="2"/>
        <scheme val="major"/>
      </rPr>
      <t>2022 Annual Sustainability Report</t>
    </r>
    <r>
      <rPr>
        <sz val="9"/>
        <color theme="1"/>
        <rFont val="Fira Sans"/>
        <family val="2"/>
        <scheme val="major"/>
      </rPr>
      <t>.</t>
    </r>
  </si>
  <si>
    <t>Enauta Participações S.A. is listed on the Novo Mercado, a segment that brings together companies with the best practices in corporate governance the B3. We are headquartered in Rio de Janeiro and operate in Brazil.</t>
  </si>
  <si>
    <t>Corporate governance structure</t>
  </si>
  <si>
    <r>
      <t xml:space="preserve">Enauta's Board of Directors establishes the general guidelines for the company's business, aiming to ensure its perpetuity in a long-term and sustainable perspective that incorporates economic, social, environmental and good corporate governance considerations, as provided for in its Bylaws Internal. Thereby, the Board of Directors has the support of Committees, which deepen discussions on the company's performance, externalities, risks and opportunities in the economic, environmental and social dimensions, among other topics. 
The Board of Directors has three independent members and no director accumulates executive functions in the company. However, there are no representatives of stakeholders (besides shareholders) or minority groups in the composition of governance instances. Also noteworthy is the presence of at least one independent member on each of the Advisory Committees. All directors have extensive knowledge and experience in the oil and gas sector. For more information on the members of the governance bodies, access section 12.5 of the Reference Form, available on the </t>
    </r>
    <r>
      <rPr>
        <b/>
        <u/>
        <sz val="9"/>
        <color theme="5"/>
        <rFont val="Fira Sans"/>
        <family val="2"/>
        <scheme val="minor"/>
      </rPr>
      <t>Investor Relations website</t>
    </r>
    <r>
      <rPr>
        <sz val="9"/>
        <rFont val="Fira Sans"/>
        <family val="2"/>
        <scheme val="minor"/>
      </rPr>
      <t>.</t>
    </r>
  </si>
  <si>
    <t>At the executive level, directors lead the various areas in carrying out activities and different projects in line with the expectations and strategic guidelines set out by the Board of Directors. Multidisciplinary forums made up of managers from different areas meet monthly and support directors in making decisions and conducting initiatives on key topics for the business strategy.</t>
  </si>
  <si>
    <r>
      <t>Compositions of the Board of Directors (04/2022 - 04/2024)</t>
    </r>
    <r>
      <rPr>
        <b/>
        <vertAlign val="superscript"/>
        <sz val="9"/>
        <color theme="4"/>
        <rFont val="Fira Sans"/>
        <family val="2"/>
        <scheme val="major"/>
      </rPr>
      <t>1</t>
    </r>
  </si>
  <si>
    <t>Chairman</t>
  </si>
  <si>
    <t>Independent member</t>
  </si>
  <si>
    <t>Member</t>
  </si>
  <si>
    <t>1. No member of the Board of Directors holds executive functions in the company.</t>
  </si>
  <si>
    <t>Composition of the Committees (05/2022 - 05/2024)</t>
  </si>
  <si>
    <t>Strategy and Management</t>
  </si>
  <si>
    <t>President</t>
  </si>
  <si>
    <t>Compensation and Personnel</t>
  </si>
  <si>
    <t>Governance, Ethics and Sustainability</t>
  </si>
  <si>
    <r>
      <t>Audit (statutory)</t>
    </r>
    <r>
      <rPr>
        <u/>
        <vertAlign val="superscript"/>
        <sz val="9"/>
        <color theme="4"/>
        <rFont val="Fira Sans"/>
        <family val="2"/>
        <scheme val="major"/>
      </rPr>
      <t>1</t>
    </r>
  </si>
  <si>
    <t>Coordinator</t>
  </si>
  <si>
    <t>1. The term of office of the members of the Audit Committee is from 08/2021 to 08/2023.</t>
  </si>
  <si>
    <t>Compostion of the Executive Board</t>
  </si>
  <si>
    <t>CEO</t>
  </si>
  <si>
    <t>Director of Finance and Investor Relations</t>
  </si>
  <si>
    <t>COO</t>
  </si>
  <si>
    <t>Compensation ratio</t>
  </si>
  <si>
    <t>Total annual compensation of the highest-paid individual divided by the average total annual compensation of other employees</t>
  </si>
  <si>
    <t>Percentage increase in the total annual compensation of the highest-paid individual divided by the percentage increase in the average total annual compensation of other employees</t>
  </si>
  <si>
    <t>Types of compensation offered to governance bodies</t>
  </si>
  <si>
    <t>Board of Directors and Committees</t>
  </si>
  <si>
    <t>Fiscal Council</t>
  </si>
  <si>
    <t>Executive Board</t>
  </si>
  <si>
    <t>Fixed remuneration only</t>
  </si>
  <si>
    <t>Fixed remuneration
Benefits
Variable remuneration linked to goals and objectives
Stock Option Plan</t>
  </si>
  <si>
    <t>Our compensation practices aim to attract and retain qualified professionals, in addition to promoting the alignment of management interests with the company's short, medium and long-term objectives. The compensation policy is prepared according to the best market practices, with the support of wage surveys and based on a corporate position and wage plan. The compensation determination process does not involve consultation with stakeholder groups.
Board members (Board of Directors and Fiscal Council, when installed) are only offered fixed compensation compatible with the duties and responsibilities assumed. For directors and other employees, we also have variable compensation based on corporate goals defined for each year and a set of benefits. Also noteworthy is the Enauta Stock Option Plan, offered to executives since 2011 as a mechanism for aligning long-term objectives. 
For more information access:</t>
  </si>
  <si>
    <r>
      <rPr>
        <sz val="9"/>
        <rFont val="Fira Sans"/>
        <family val="2"/>
        <scheme val="minor"/>
      </rPr>
      <t xml:space="preserve"> - Section 13 of the Reference Form, available on the </t>
    </r>
    <r>
      <rPr>
        <b/>
        <u/>
        <sz val="9"/>
        <color theme="5"/>
        <rFont val="Fira Sans"/>
        <family val="2"/>
        <scheme val="minor"/>
      </rPr>
      <t>Investor Relations website.</t>
    </r>
  </si>
  <si>
    <r>
      <rPr>
        <sz val="9"/>
        <rFont val="Fira Sans"/>
        <family val="2"/>
        <scheme val="minor"/>
      </rPr>
      <t xml:space="preserve"> - </t>
    </r>
    <r>
      <rPr>
        <b/>
        <u/>
        <sz val="9"/>
        <color theme="5"/>
        <rFont val="Fira Sans"/>
        <family val="2"/>
        <scheme val="minor"/>
      </rPr>
      <t>Management Compensation Policy</t>
    </r>
  </si>
  <si>
    <t>Selection and appointment</t>
  </si>
  <si>
    <t>The selection of members of the Board of Directors follows the guidelines and procedures established by Enauta's Nomination Policy. Candidates for board member positions are evaluated by the Compensation and Personnel Committee and the Governance, Ethics and Sustainability Committee. The election of the members of the Board of Directors takes place every two years at the General Shareholders' Meeting.
As provided in the Nomination Policy, the process of nominating members to the Board of Directors should consider, as far as possible, good training of the corporate bodies so that the composition of the body is adequate to the size and needs of Enauta. Among the criteria evaluated are diversity of knowledge, complementarity in academic training and professional experience, cultural aspects, age group and gender. Pursuant to the requirements of B3's Novo Mercado Regulations, the segment in which the company's shares are listed, the Board of Directors must have at least 2 independent members.
The election of the members of the Committees is carried out by the Board of Directors in the first meeting after the General Shareholders' Meeting, which elected the directors of the body. The nomination of Committee members considers the experience and knowledge of directors in the matters they analyze. The Audit Committee also has an external member who specializes in corporate accounting matters.</t>
  </si>
  <si>
    <r>
      <t xml:space="preserve">For more information, please visit the </t>
    </r>
    <r>
      <rPr>
        <b/>
        <u/>
        <sz val="9"/>
        <color theme="5"/>
        <rFont val="Fira Sans"/>
        <family val="2"/>
        <scheme val="minor"/>
      </rPr>
      <t>Nomination Policy</t>
    </r>
    <r>
      <rPr>
        <sz val="9"/>
        <rFont val="Fira Sans"/>
        <family val="2"/>
        <scheme val="minor"/>
      </rPr>
      <t>.</t>
    </r>
  </si>
  <si>
    <t>Interest conflicts</t>
  </si>
  <si>
    <t>The Policy for Transactions with Related Parties and other situations of Potential Conflict of Interests, approved by the Board of Directors in 2019, establishes guidelines and instructions for situations in which individual interests of employees and managers may potentially be in conflict with those of the company.
Within the scope of the Board of Directors, Enauta's Appointment Policy determines that those appointed to the body must not have conflicting interests with the company, with the occupation of positions in companies competing in the market being prohibited, unless waived by the General Shareholders' Meeting or by the Board itself. Administrative Council. In addition, the body's Internal Regulations explicitly provide for the need to abstain from discussions and deliberations in which a conflict of interest is identified - these situations must be pointed out by the conflicting director or other directors who identify the case.</t>
  </si>
  <si>
    <r>
      <t xml:space="preserve">For more information, read section 16.3 of the </t>
    </r>
    <r>
      <rPr>
        <b/>
        <u/>
        <sz val="9"/>
        <color theme="5"/>
        <rFont val="Fira Sans"/>
        <family val="2"/>
        <scheme val="minor"/>
      </rPr>
      <t>Reference Form</t>
    </r>
    <r>
      <rPr>
        <sz val="9"/>
        <rFont val="Fira Sans"/>
        <family val="2"/>
        <scheme val="minor"/>
      </rPr>
      <t>.</t>
    </r>
  </si>
  <si>
    <t>Performance assessment</t>
  </si>
  <si>
    <t>The purpose of the Performance Assessment of the Board of Directors and its advisory committees is to systematically and continuously monitor the global performance of the bodies as a collegiate body, as well as their individual members, in order to improve the governance practices that have been implemented in the Company. The Performance Assessment takes place annually and is based on a methodology previously prepared by the Governance Committee and approved by the Board of Directors.
The most recent performance evaluation process took place in January 2022 and, based on its results, changes were made to the composition of the bodies, diversifying the areas of knowledge of its members and reducing their age group.</t>
  </si>
  <si>
    <r>
      <t xml:space="preserve">For more information, please read section 12.1d of the </t>
    </r>
    <r>
      <rPr>
        <b/>
        <u/>
        <sz val="9"/>
        <color theme="5"/>
        <rFont val="Fira Sans"/>
        <family val="2"/>
        <scheme val="minor"/>
      </rPr>
      <t>Reference Form</t>
    </r>
    <r>
      <rPr>
        <sz val="9"/>
        <rFont val="Fira Sans"/>
        <family val="2"/>
        <scheme val="minor"/>
      </rPr>
      <t>.</t>
    </r>
  </si>
  <si>
    <t>Communication of critical concerns</t>
  </si>
  <si>
    <t xml:space="preserve">Board of Directors meets according to an annual plan of ordinary meetings and whenever called extraordinarily. In 2022, 23 meetings of the company's Board of Directors were held - 6 of which are ordinary meetings (approved in the Thematic Calendar of Board meetings) and 17 are extraordinary. Among the issues brought to the attention of the body during the period, the following stand out: the approval of Policies, including Risk Management and Internal Audit; the approval of quarterly and annual Financial Statements; the implementation of the Financial Committee; and the issue of Enauta debentures (R$ 1.4 billion).
At meetings of the Board of Directors and Committees, Enauta's leaders report on the progress of projects relevant to the corporate strategy, also contributing to increasing the qualification of governance members in frontier issues, new technologies and innovative approaches to corporate challenges. The calendar of meetings of the Board of Directors periodically provides for the holding of the ESG Moment, in which environmental, social and governance issues are brought to the attention of the body. Critical concerns and eventual serious diligences are communicated to the Board of Directors through meetings with the Governance, Ethics and Sustainability Committee. In 2022, no critical concern was identified to be brought to the attention of the highest governance body. </t>
  </si>
  <si>
    <r>
      <t xml:space="preserve">For more information, please access the </t>
    </r>
    <r>
      <rPr>
        <b/>
        <u/>
        <sz val="9"/>
        <color theme="5"/>
        <rFont val="Fira Sans"/>
        <family val="2"/>
        <scheme val="minor"/>
      </rPr>
      <t>Board of Directors' meeting draft</t>
    </r>
    <r>
      <rPr>
        <sz val="9"/>
        <rFont val="Fira Sans"/>
        <family val="2"/>
        <scheme val="minor"/>
      </rPr>
      <t>.</t>
    </r>
  </si>
  <si>
    <t>Responsible business performance and commitment to sustainable development are expressed in our policies and codes. Approved by the Board of Directors and made available in an internal system and on Enauta's institutional website, these normative instruments apply to the internal public and to the relationships we establish with all our stakeholders. 
The documents follow a standard structure that includes, among other elements, the clear definition of roles and responsibilities for implementing the guidelines contained in the policies and codes. Whenever applicable, external and international standards are referenced by our normative instruments. Based on their approval, and whenever necessary, we promote training for employees, suppliers and other business partners for the proper implementation of the guidelines set forth in the policies and codes. We have also broken down these guidelines into internal procedures and requirements for contracting suppliers, in addition to integrating the topics addressed in these documents into risk management and internal audit routines.
Three documents deserve to be highlighted given that they more explicitly address aspects of human rights:</t>
  </si>
  <si>
    <r>
      <t xml:space="preserve"> - </t>
    </r>
    <r>
      <rPr>
        <b/>
        <u/>
        <sz val="9"/>
        <color theme="5"/>
        <rFont val="Fira Sans"/>
        <family val="2"/>
        <scheme val="minor"/>
      </rPr>
      <t>Ethics Code</t>
    </r>
    <r>
      <rPr>
        <sz val="9"/>
        <rFont val="Fira Sans"/>
        <family val="2"/>
        <scheme val="minor"/>
      </rPr>
      <t>: establishes commitments with our values and expected Conduct in carrying out activities and in relations with stakeholders. It formalizes our repudiation of discriminatory practices and the defense of decent work throughout our value chain.</t>
    </r>
  </si>
  <si>
    <r>
      <t xml:space="preserve"> - </t>
    </r>
    <r>
      <rPr>
        <b/>
        <u/>
        <sz val="9"/>
        <color theme="5"/>
        <rFont val="Fira Sans"/>
        <family val="2"/>
        <scheme val="minor"/>
      </rPr>
      <t>Policy for Sustainable Development</t>
    </r>
    <r>
      <rPr>
        <sz val="9"/>
        <rFont val="Fira Sans"/>
        <family val="2"/>
        <scheme val="minor"/>
      </rPr>
      <t>: makes reference to voluntary commitments such as the Precautionary Principle and the Sustainable Development Goals (SDGs) of the 2030 Agenda, establishing the bases and key themes for the promotion of sustainability in business.</t>
    </r>
  </si>
  <si>
    <r>
      <t xml:space="preserve"> - </t>
    </r>
    <r>
      <rPr>
        <b/>
        <u/>
        <sz val="9"/>
        <color theme="5"/>
        <rFont val="Fira Sans"/>
        <family val="2"/>
        <scheme val="minor"/>
      </rPr>
      <t>Policy on Persons and Human Rights</t>
    </r>
    <r>
      <rPr>
        <sz val="9"/>
        <rFont val="Fira Sans"/>
        <family val="2"/>
        <scheme val="minor"/>
      </rPr>
      <t>: aligned with the Universal Declaration of Human Rights and in compliance with the Guiding Principles on Business and Human Rights, determines our commitment to defending fundamental labor rights, valuing diversity and combating discrimination and harassment.</t>
    </r>
  </si>
  <si>
    <t xml:space="preserve">In operation since 2015, our Compliance Program is the management platform that ensures the application of the principles and guidelines of the Code of Ethical Conduct in all the company's processes and relationships, including the performance of third parties and contractors. Structured management and control mechanisms are constantly evolving, responding to identified opportunities for improvement.
One of the fronts for action, between 2021 and 2022, was the update of the Code of Ethical Conduct and the Anti-Corruption Policy. Among other relevant topics, the two normative instruments guide the conduct of administrators, employees and third parties in their relationship with public agents, expressing total disagreement with the payment of bribes, kickbacks or the offer of undue advantages.
In addition to disclosing updated documents, the Compliance area worked on training and strengthening an ethical culture among employees. The training carried out throughout 2022 reinforced the conduct guidelines and mechanisms for guidance and clarification of doubts. </t>
  </si>
  <si>
    <t>The Confidential Channel is the Compliance Program tool for receiving communications and reports of cases that violate corporate policies and values or the legislation itself. The Channel is managed by an external and independent company and can be accessed via the internet or by telephone, 24 hours a day, seven days a week. Denouncements and communications can be made anonymously, if the communicator so wishes. In 2022, we received four comments on Canal Confidencial. After the verification, it was concluded that three reports were classified as "Partially Admitted" and one as "Not Admitted".</t>
  </si>
  <si>
    <t>How to access the Confidential Channel</t>
  </si>
  <si>
    <t>0800 741 0022 (Brazil)</t>
  </si>
  <si>
    <t>0800 022 0279 (Netherlands)</t>
  </si>
  <si>
    <t xml:space="preserve"> + 55 11 2739 4561 (oother locations—collect call)</t>
  </si>
  <si>
    <t>Through the Compliance Program, which covers 100% of our units and operations, we seek to mitigate the risks of fraud and corruption in our operations. In addition, in line with the best governance practices, we carry out internal control and audit procedures, which make it possible to identify cases of fraud and corruption in our activities. The Code of Ethical Conduct and the Anti-Corruption Policy are the two main normative instruments that deal with the subject and are widely communicated to managers, employees, suppliers and other stakeholders through the institutional website. 
All new employees, upon hiring, have access to the Code of Ethical Conduct. In addition, we have the Compliance Agents program, a group formed by 6 employees who multiply training and guidance on the subject in the company. Compliance Agents participate in monthly meetings, lectures and workshops.
Critical suppliers, through the Compliance Portal (internal platform for recording due diligence procedures), also register knowledge and acceptance of the Code of Ethical Conduct and Anti-Corruption Policy. We carry out due diligences of suppliers and entities that receive sponsorships or donations of funds from incentive laws for the implementation of social projects. The diligences are aimed at mitigating the risks of corruption, involvement in money laundering and financing of terrorism, irregularities in interactions and contracts with the public administration. As a result, 100% of operations are assessed for corruption risks.</t>
  </si>
  <si>
    <t>Governance members and employees trained in anti-corruption policies and practices</t>
  </si>
  <si>
    <t>Members of the governance</t>
  </si>
  <si>
    <t>Total of members of the governance trained</t>
  </si>
  <si>
    <t>Percentage of members of the governance trained</t>
  </si>
  <si>
    <t>Employees by region</t>
  </si>
  <si>
    <t>Southeast | total of employees trained</t>
  </si>
  <si>
    <t>Southeast | percentage of employees trained</t>
  </si>
  <si>
    <t>Northeast | total of employees trained</t>
  </si>
  <si>
    <t>Northeast | percentage of employees trained</t>
  </si>
  <si>
    <t>Total of directors trained</t>
  </si>
  <si>
    <t>Percentage of directors trained</t>
  </si>
  <si>
    <t>Management/coordination/supervision</t>
  </si>
  <si>
    <t>Total of leaderships trained</t>
  </si>
  <si>
    <t>Percentage of leaderships trained</t>
  </si>
  <si>
    <t>Technicians (engineers and geologists)</t>
  </si>
  <si>
    <t>Total of technicians trained</t>
  </si>
  <si>
    <t>Percentage of technicians trained</t>
  </si>
  <si>
    <t>Analysts (other)</t>
  </si>
  <si>
    <t>Total of analysts trained</t>
  </si>
  <si>
    <t>Percentage of analysts trained</t>
  </si>
  <si>
    <t>We respect and promote human rights, in accordance with the principles of the Universal Declaration of Human Rights, in 100% of our activities and in our value chain. This position is established in the Policy for Sustainable Development and was strengthened, in 2021, with the approval and disclosure of the Policy on People and Human Rights.
In 2022, we continued to develop the Human Rights, Diversity and Inclusion Program, through which we are responsible for implementing the following principles:
- Building and preserving a work environment free of prejudice and any type of discrimination. 
- Offering everyone equal conditions for access to hiring, compensation and professional development opportunities.
- Promoting gender, racial and sexual orientation (LGBTQIA+) diversity in people management, respecting individual and cultural differences and guaranteeing freedom of expression and opinion.
- Combating any form of degrading work (forced or child labor, for example).
- Ensuring respect for trade union association and labor legislation.
The activities carried out by Enauta and our supply chain are highly regulated and require highly technical qualifications from the workers. Further, operations and suppliers are continuously evaluated within the scope of the Compliance Program, ensuring legal compliance and conduct in accordance with the guidelines of the Code of Ethical Conduct. Under these conditions, we understand that there is no significant risk of occurrence of degrading forms of work in its operations and in its value chain, including forced labor conditions analogous to slavery, child labor or compromise of union activities relevant to professional categories.</t>
  </si>
  <si>
    <t>In the supplier selection processes, we have mechanisms to incorporate evaluations of environmental and social aspects of partner companies. Potential suppliers respond to a Quality, Safety, Environment and Health (QHSE) questionnaire and, in addition, the company checks the minimum mandatory documents, according to the supplier's level of criticality. Furthermore, the company approval process includes the evaluation of legal documents, such as tax and labor compliance certificates.
Critical suppliers, a category that includes all companies that provide services for the operation of the Atlanta Field, are evaluated and monitored through audits conducted by the QHSE Management. These evaluations cover several ESG aspects, such as compliance with labor legislation, processes for managing environmental impacts and adherence to the safety protocols and procedures established for the operation. Monitoring takes place through bridge documents, periodic meetings and dialogue routines, and periodic audits of critical suppliers.</t>
  </si>
  <si>
    <r>
      <t>Social and environmental screening in contracting new suppliers</t>
    </r>
    <r>
      <rPr>
        <b/>
        <vertAlign val="superscript"/>
        <sz val="9"/>
        <color theme="4"/>
        <rFont val="Fira Sans"/>
        <family val="2"/>
        <scheme val="major"/>
      </rPr>
      <t>1</t>
    </r>
  </si>
  <si>
    <t>Number of new suppliers hired</t>
  </si>
  <si>
    <t>Number of new qualified/critical suppliers hired</t>
  </si>
  <si>
    <t>% of suppliers whose contracting involved the analysis of social and environmental criteria</t>
  </si>
  <si>
    <t>1. Only qualified/critical suppliers undergo evaluation of social and environmental criteria at the time of contracting.</t>
  </si>
  <si>
    <t>Social and environmental assessment during the contracts with suppliers</t>
  </si>
  <si>
    <t>% suppliers with potential impact monitored</t>
  </si>
  <si>
    <t>Number of suppliers for which there is an action plan in progress</t>
  </si>
  <si>
    <t>% of suppliers for which there is an action plan in progress</t>
  </si>
  <si>
    <t>Number of suppliers whose contract was terminated as a result of monitoring</t>
  </si>
  <si>
    <t>% of suppliers whose contract was terminated as a result of monitoring</t>
  </si>
  <si>
    <r>
      <t>Number of suppliers with potential social and environmental impact</t>
    </r>
    <r>
      <rPr>
        <vertAlign val="superscript"/>
        <sz val="9"/>
        <color theme="1"/>
        <rFont val="Fira Sans"/>
        <family val="2"/>
        <scheme val="major"/>
      </rPr>
      <t>1</t>
    </r>
  </si>
  <si>
    <t>1. It considers the suppliers that operate in the Atlanta Field, 100% of them are continuously evaluated.</t>
  </si>
  <si>
    <r>
      <t xml:space="preserve">Our tax strategy is based on the current legislation, in order to avoid any tax inconsistency in any applicable sphere. We have mechanisms for annual review by an independent consultancy in order to verify the adequate correlation of financial information with ancillary obligations.
Tax risk management is attested by the technical staff of the Tax area, together with the Financial Directorate, and occurs through constant monitoring of internal processes and compliance rules established by the tax authorities in their respective jurisdictions. We also observe the applicable legislation and rules for calculating the transfer price between international transactions and for completing the delivery of the Country to Country Declaration, an accessory obligation for the tax administration in Brazil. In addition, we are subject to the Universal Bases Taxation Rules (CFC Rules).
Our tax management team is available to answer any questions from employees, public bodies, suppliers and customers. Contacts must be made via the Contact the IR channel on our </t>
    </r>
    <r>
      <rPr>
        <b/>
        <u/>
        <sz val="9"/>
        <color theme="5"/>
        <rFont val="Fira Sans"/>
        <family val="2"/>
        <scheme val="minor"/>
      </rPr>
      <t>Investor Relations website</t>
    </r>
    <r>
      <rPr>
        <sz val="9"/>
        <rFont val="Fira Sans"/>
        <family val="2"/>
        <scheme val="minor"/>
      </rPr>
      <t>.</t>
    </r>
  </si>
  <si>
    <t>State</t>
  </si>
  <si>
    <t>Payment of taxes and government participation 
(R$ million)</t>
  </si>
  <si>
    <t>Regulatory</t>
  </si>
  <si>
    <t>Other tax indicators (R$ million) in 2022</t>
  </si>
  <si>
    <t>Profit/loss before tax</t>
  </si>
  <si>
    <t>Corporate income tax levied on profits/losses</t>
  </si>
  <si>
    <t>Financial support received from the government by type (BRL million)</t>
  </si>
  <si>
    <t>Benefits and tax credits</t>
  </si>
  <si>
    <t>Investment grants, research and development and other relevant types of grants</t>
  </si>
  <si>
    <t>At Enauta, we encourage the professional development of employees, collaboration and the capacity for innovation. Our people management model received, in 2022, the seal of the international consultancy Great Place to Work (GPTW), one of the most recognized for its methodology for evaluating human resources practices. We invested in a human capital management platform that includes everything from a robust compensation and benefits plan to practices that promote diversity and inclusion in the work environment. We have a base of positions and salaries updated annually, based on market research, which guarantees men and women the same types of compensation and benefits.
The same types of benefits are offered to all employees: life insurance, medical and dental care plan, meal vouchers, day care and education allowance, and subsidy for gyms and physical activities (Gympass). All employees (with the exception of apprentices) can also choose to participate in the Private Pension Plan, offered in a single PGBL modality. The professional can contribute with up to 12% of his wage and the company makes a contribution of up to 6.5%, depending on the hierarchical level. Our company also offers the benefit of extended maternity leave, of 6 months, as part of the federal government's “Empresa Cidadã” program. Paternity leave is 20 days.
Incentives for employee training and continuing education are also part of our human resources management strategy. The company can fund up to 100% of technical or behavioral training and 80% of undergraduate or graduate courses.
Promoting diversity and inclusion among employees is part of our strategy. Currently, around 42% of all Enauta employees are women. The female presence in leadership positions (supervisors, coordinators and managers) reached, in 2022, a level of 39%. We are working to identify opportunities to increase the participation of other diverse groups in our workforce. Diversity surveys have been carried out in partnership with the GPTW consultancy, with a methodology that ensures the right to privacy and individuality of each employee, and affirmative goals are being built to alleviate the gaps identified.</t>
  </si>
  <si>
    <t>In 2022, our workforce grew by 17%, mainly due to the strengthening of the corporate areas and the company's growth. Almost all employees work in the Southeast Region (99%), with contracts for an indefinite period (99%) and full-time (97%). Women represent 43% of the workforce. All employees (100%) are covered by collective bargaining agreements.</t>
  </si>
  <si>
    <r>
      <t>Staff by gender, region and type of contract</t>
    </r>
    <r>
      <rPr>
        <b/>
        <vertAlign val="superscript"/>
        <sz val="9"/>
        <color theme="4"/>
        <rFont val="Fira Sans"/>
        <family val="2"/>
        <scheme val="major"/>
      </rPr>
      <t>1</t>
    </r>
  </si>
  <si>
    <t>Northeast</t>
  </si>
  <si>
    <t>Southeast</t>
  </si>
  <si>
    <t>Indetermined term</t>
  </si>
  <si>
    <t>Determined term</t>
  </si>
  <si>
    <t>Men</t>
  </si>
  <si>
    <t>Women</t>
  </si>
  <si>
    <t xml:space="preserve">1. The information was obtained from the company's payroll. </t>
  </si>
  <si>
    <r>
      <t>Staff by gender, region and workday</t>
    </r>
    <r>
      <rPr>
        <b/>
        <vertAlign val="superscript"/>
        <sz val="9"/>
        <color theme="4"/>
        <rFont val="Fira Sans"/>
        <family val="2"/>
        <scheme val="major"/>
      </rPr>
      <t>1</t>
    </r>
  </si>
  <si>
    <t>Full time</t>
  </si>
  <si>
    <t>Part time</t>
  </si>
  <si>
    <t>1. All employees (100%) are covered by collective bargaining agreements. The information was obtained from the company's payroll.</t>
  </si>
  <si>
    <t>In 2022, we launched the first edition of our Internship Program, which is why we recorded an increase in this group of professionals. The growth in the number of third-party service providers is a reflection of new projects that required the hiring of dedicated consultants.</t>
  </si>
  <si>
    <t>Workers that are not employees</t>
  </si>
  <si>
    <t>Interns</t>
  </si>
  <si>
    <r>
      <t>Third-party service providers</t>
    </r>
    <r>
      <rPr>
        <vertAlign val="superscript"/>
        <sz val="9"/>
        <color theme="1"/>
        <rFont val="Fira Sans"/>
        <family val="2"/>
        <scheme val="major"/>
      </rPr>
      <t>1</t>
    </r>
  </si>
  <si>
    <t>1. Work in pantry, cleaning, reception, IT and various consulting activities.</t>
  </si>
  <si>
    <r>
      <t>Staff by gender and functional level</t>
    </r>
    <r>
      <rPr>
        <b/>
        <vertAlign val="superscript"/>
        <sz val="9"/>
        <color theme="4"/>
        <rFont val="Fira Sans"/>
        <family val="2"/>
        <scheme val="major"/>
      </rPr>
      <t>1</t>
    </r>
  </si>
  <si>
    <t>Management /coordination /supervision</t>
  </si>
  <si>
    <t>1. Enauta's Board of Directors was formed, at the end of 2022, by 7 men, one of them aged between 31 and 40 years old, 2 aged between 51 and 60 years old and 4 aged over 60 years old.</t>
  </si>
  <si>
    <r>
      <t>Staff by age group and functional level in 2022</t>
    </r>
    <r>
      <rPr>
        <b/>
        <vertAlign val="superscript"/>
        <sz val="9"/>
        <color theme="4"/>
        <rFont val="Fira Sans"/>
        <family val="2"/>
        <scheme val="major"/>
      </rPr>
      <t>1</t>
    </r>
  </si>
  <si>
    <t>Up to 20 years of age</t>
  </si>
  <si>
    <t>21-30 years</t>
  </si>
  <si>
    <t>31-40 years</t>
  </si>
  <si>
    <t>41-50 years</t>
  </si>
  <si>
    <t>51-60 years</t>
  </si>
  <si>
    <t>From 61 years of age</t>
  </si>
  <si>
    <t>1. Historical data is not available with functional level segmentation, only in the consolidated view. For historical data, see the 2021 ASR.</t>
  </si>
  <si>
    <t>Level of experience of employees in the oil and gas sector</t>
  </si>
  <si>
    <t>Up to 10 years</t>
  </si>
  <si>
    <t>11-20 years</t>
  </si>
  <si>
    <t>More than 30 years</t>
  </si>
  <si>
    <t>Employees by gender</t>
  </si>
  <si>
    <t>Incomplete higher education</t>
  </si>
  <si>
    <t>Graduation</t>
  </si>
  <si>
    <t>Master's degree</t>
  </si>
  <si>
    <t>Doctorate degree</t>
  </si>
  <si>
    <t>Percentage of women by functional level in 2022</t>
  </si>
  <si>
    <t>Analysts</t>
  </si>
  <si>
    <t>Technicians</t>
  </si>
  <si>
    <t>Manag./Coord./Superv.</t>
  </si>
  <si>
    <t>Hiring rate</t>
  </si>
  <si>
    <t>Level of education of employees</t>
  </si>
  <si>
    <t>Masters degree</t>
  </si>
  <si>
    <r>
      <t>Equity in remuneration by functional level</t>
    </r>
    <r>
      <rPr>
        <b/>
        <vertAlign val="superscript"/>
        <sz val="9"/>
        <color theme="4"/>
        <rFont val="Fira Sans"/>
        <family val="2"/>
        <scheme val="major"/>
      </rPr>
      <t>1</t>
    </r>
  </si>
  <si>
    <t>Base salary</t>
  </si>
  <si>
    <t>Total remuneration</t>
  </si>
  <si>
    <t>1. Calculated as the average base salary/total pay of women at each functional level divided by the average base salary/total pay of men at the same functional level. Since Enauta has only one female director, the proportion at the Executive Board level is not presented for reasons of confidentiality. At the leadership (management, coordination and supervision) and technical levels, male professionals are more senior in their respective careers, which explains the difference in average remuneration in relation to women.</t>
  </si>
  <si>
    <t>Indicators related to parental leave</t>
  </si>
  <si>
    <t>Number of employees eligible for leave who took leave</t>
  </si>
  <si>
    <t>Number of employees who returned from leave in the period</t>
  </si>
  <si>
    <t>Number of employees still on leave at period end</t>
  </si>
  <si>
    <t>Number of employees who remained in employment for at least 12 months after returning from leave</t>
  </si>
  <si>
    <t>Number of employees who have not yet completed 12 months after returning from leave</t>
  </si>
  <si>
    <r>
      <t>Return rate</t>
    </r>
    <r>
      <rPr>
        <vertAlign val="superscript"/>
        <sz val="9"/>
        <color theme="1"/>
        <rFont val="Fira Sans"/>
        <family val="2"/>
        <scheme val="major"/>
      </rPr>
      <t>1</t>
    </r>
  </si>
  <si>
    <r>
      <t>Retention rate</t>
    </r>
    <r>
      <rPr>
        <vertAlign val="superscript"/>
        <sz val="9"/>
        <color theme="1"/>
        <rFont val="Fira Sans"/>
        <family val="2"/>
        <scheme val="major"/>
      </rPr>
      <t>2</t>
    </r>
  </si>
  <si>
    <t>1. Return rate = number of employees who returned from parental leave divided by the number who took leave, by gender. Does not apply to women in 2022 as there were no employees who took maternity leave in the year.
2. Retention rate = number of employees who stayed with the company for at least 12 months after returning from parental leave divided by the number of employees who left. It cannot be calculated for 2012 due to temporal reasons. For the year 2021, the retention rate among women could reach 100%, since two women are still employed at the company, but have not yet completed 12 months of return.</t>
  </si>
  <si>
    <t>Number of layoffs and hirings</t>
  </si>
  <si>
    <t>Layoffs</t>
  </si>
  <si>
    <t>By gender</t>
  </si>
  <si>
    <t>By age group</t>
  </si>
  <si>
    <t>By region</t>
  </si>
  <si>
    <r>
      <t>Hiring and turnover rates</t>
    </r>
    <r>
      <rPr>
        <b/>
        <vertAlign val="superscript"/>
        <sz val="9"/>
        <color theme="4"/>
        <rFont val="Fira Sans"/>
        <family val="2"/>
        <scheme val="major"/>
      </rPr>
      <t>1</t>
    </r>
  </si>
  <si>
    <t>1. Rates are calculated on the headcount on 12/31 of each period. Hiring rate = number of hirings / headcount. Turnover rate = average between hires and dismissals / headcount.</t>
  </si>
  <si>
    <t>Composition of leadership by origin of employees</t>
  </si>
  <si>
    <t>Total number of employees at the functional level</t>
  </si>
  <si>
    <t>Number of employees at the functional level hired locally</t>
  </si>
  <si>
    <t>Percentage of functional level employees hired locally</t>
  </si>
  <si>
    <t>Executive</t>
  </si>
  <si>
    <r>
      <t>Leadership</t>
    </r>
    <r>
      <rPr>
        <b/>
        <vertAlign val="superscript"/>
        <sz val="9"/>
        <color theme="4"/>
        <rFont val="Fira Sans"/>
        <family val="2"/>
        <scheme val="major"/>
      </rPr>
      <t>1</t>
    </r>
  </si>
  <si>
    <t>1. Covers management, coordination and supervision levels.</t>
  </si>
  <si>
    <t>In 2022, the average hours of training increased by 22%, mainly due to the return to face-to-face activities. All in all, they were promoted. 4,686 hours of training per year for Enauta employees. The most significant growth refers to the category of technicians, with an increase of 43% in the annual comparison.</t>
  </si>
  <si>
    <t>By functional level</t>
  </si>
  <si>
    <t>Analysts (other</t>
  </si>
  <si>
    <t>The excellent management of the environmental impacts of operations is a key element for the success of Enauta's business. The processes and tools for managing environmental aspects are centralized in the Integrated Management System (IMS) and certification according to the ISO 14001 standard ensures that the best practices are updated.
Through internal processes and continuous monitoring, the company manages water resources, focusing on water consumption and effluent disposal; waste management, ensuring proper disposal and seeking to reuse materials; and the management of impacts on biodiversity, with a focus on identifying and mitigating risks to fauna and flora, with protection actions and emergency response in case of accidents. 
The engagement of employees and third parties ensures the standardization of processes to minimize environmental impacts. To this end, the company carries out the Environmental Education Project for Workers (EEPW), which includes training actions for professionals involved in the operation of the Atlanta Field on the characteristics and environmental impacts of activities, as well as actions for mitigation and control.</t>
  </si>
  <si>
    <t>Most of the water consumed in operations is taken directly from the sea and treated using a desalination plant on board the FPSO Petrojarl I to be used in different processes. Human consumption is supplied by the municipal network in Rio de Janeiro (to the headquarters office) and by sending potable water to Campo de Atlanta from the operational base in Niterói.
The disposal of effluents and management to avoid leaks are critical processes to avoid and mitigate environmental impacts on water resources. The different effluents generated in the Atlanta Field (sanitary, oily water and produced water) are treated by appropriate methods and disposed of in accordance with applicable laws and regulations. Periodic measurements of hydrocarbon content in these effluents ensure adequate levels in discharges. Practices to prevent leaks are covered by the Integrated Management System.</t>
  </si>
  <si>
    <r>
      <t>Water withdrawal (thousand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</si>
  <si>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r>
      <t>Public supply (operational basis)</t>
    </r>
    <r>
      <rPr>
        <vertAlign val="superscript"/>
        <sz val="9"/>
        <color theme="1"/>
        <rFont val="Fira Sans"/>
        <family val="2"/>
        <scheme val="major"/>
      </rPr>
      <t>2</t>
    </r>
  </si>
  <si>
    <r>
      <t>Seawater</t>
    </r>
    <r>
      <rPr>
        <vertAlign val="superscript"/>
        <sz val="9"/>
        <color theme="1"/>
        <rFont val="Fira Sans"/>
        <family val="2"/>
        <scheme val="major"/>
      </rPr>
      <t>3</t>
    </r>
  </si>
  <si>
    <r>
      <t>Produced water</t>
    </r>
    <r>
      <rPr>
        <vertAlign val="superscript"/>
        <sz val="9"/>
        <color theme="1"/>
        <rFont val="Fira Sans"/>
        <family val="2"/>
        <scheme val="major"/>
      </rPr>
      <t>2</t>
    </r>
  </si>
  <si>
    <t>1. Enauta does not monitor the water collected from the FPSO Petrojarl I due to rainfall and does not account for water consumption. Therefore, the company assumes that 80% of the water captured (except produced water) is discarded, resulting in the consumption of 3.7 thousand cubic meters of water in 2021 and 5.0 thousand cubic meters in 2022. area with water stress, since this activity takes place at sea.
2. Water with concentration of total dissolved solids less than 1,000 mg/l.
3. Water with a concentration of total dissolved solids greater than 1,000 mg/l.</t>
  </si>
  <si>
    <t>Oily water</t>
  </si>
  <si>
    <t>Sanitary effluents</t>
  </si>
  <si>
    <t>Produced water</t>
  </si>
  <si>
    <t>Waste generated by type (t)</t>
  </si>
  <si>
    <t>Hazardous</t>
  </si>
  <si>
    <t>Non-hazardous</t>
  </si>
  <si>
    <t>Diverted from final disposal</t>
  </si>
  <si>
    <t>Destined to final disposal</t>
  </si>
  <si>
    <t>Awaiting destination</t>
  </si>
  <si>
    <r>
      <t>Water discharges by type (thousand m</t>
    </r>
    <r>
      <rPr>
        <b/>
        <vertAlign val="superscript"/>
        <sz val="10"/>
        <color theme="0"/>
        <rFont val="Fira Sans"/>
        <family val="2"/>
        <scheme val="major"/>
      </rPr>
      <t>3</t>
    </r>
    <r>
      <rPr>
        <b/>
        <sz val="10"/>
        <color theme="0"/>
        <rFont val="Fira Sans"/>
        <family val="2"/>
        <scheme val="major"/>
      </rPr>
      <t>)</t>
    </r>
  </si>
  <si>
    <r>
      <t>Discharges of water by type (thousand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</si>
  <si>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t>1. All effluents have a concentration of total dissolved solids greater than 1,000 mg/l. There is no discharge in areas with water stress. There was a change of assumption in 2022, starting to account for effluents destined for treatment on land as waste, in accordance with management controls.
2. All produced water (100%) is discarded.</t>
  </si>
  <si>
    <r>
      <t>Discharges of water by treatment method 
(thousand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</si>
  <si>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t>Effluents Treatment Station (land)</t>
  </si>
  <si>
    <t>Effluents Treatment System (sea)</t>
  </si>
  <si>
    <t>1. All effluents have a concentration of total dissolved solids greater than 1,000 mg/l. There is no discharge in areas with water stress. There was a change of assumption in 2022, starting to account for effluents destined for treatment on land as waste, in accordance with management controls.</t>
  </si>
  <si>
    <t>Produced water and flowback fluid</t>
  </si>
  <si>
    <t>% discharged directly or by third-party (treatment)</t>
  </si>
  <si>
    <t>Amount of hydrocarbons in water discharges (t)</t>
  </si>
  <si>
    <r>
      <t>Total volume generated (thousand m</t>
    </r>
    <r>
      <rPr>
        <vertAlign val="superscript"/>
        <sz val="9"/>
        <color theme="1"/>
        <rFont val="Fira Sans"/>
        <family val="2"/>
        <scheme val="major"/>
      </rPr>
      <t>3</t>
    </r>
    <r>
      <rPr>
        <sz val="9"/>
        <color theme="1"/>
        <rFont val="Fira Sans"/>
        <family val="2"/>
        <scheme val="major"/>
      </rPr>
      <t>)</t>
    </r>
  </si>
  <si>
    <t>Enauta employs the ICS (Incident Command System), an internationally adopted tool used to manage emergency responses, providing a standard organizational structure, procedures, terminologies and forms in order to improve management actions and response operations.
As control measures for activities where there is a risk of leaks, we have equipment inspection and maintenance programs, security systems with sensors and alarms, an individual emergency plan, an integrity management program, operating procedures, communication between the maritime unit and support vessels, technical training, various training sessions, as well as awareness actions.
With regard to remediation, we have procedures, standards, manuals, equipment and materials used in emergency response for drilling and production activities. An interface document (Bridging document) is established with the suppliers that carry out such activities, defining roles and responsibilities of each company during the response.
There were no significant leaks in 2022. According to the Incident Reporting Manual of the National Petroleum, Natural Gas and Biofuels Agency (ANP), a loss of primary containment is considered significant if the volume is greater than 160 liters.</t>
  </si>
  <si>
    <t>Significant waste generation is associated with Atlanta Field operations. Priority is given to methods that allow the reuse of waste, such as recycling, processing and re-refining. All waste management procedures are covered by the Integrated Management System and ensure compliance with applicable legal and regulatory parameters.
Waste is forwarded by duly approved companies for disposal, through control of Maritime Waste Manifests (MWMs), weighing tickets, Transport Manifests (TMs), Receipt Reports (RRs), Final Destination Certificates (CDFs) and waste traceability map and worksheets.
In 2022, the 112% increase in the volume of waste generated was caused by the scheduled stoppage of FPSO Petrojarl I. Of the total generated, 96% was diverted from final disposal methods.</t>
  </si>
  <si>
    <r>
      <t>Total waste generated (t)</t>
    </r>
    <r>
      <rPr>
        <b/>
        <vertAlign val="superscript"/>
        <sz val="9"/>
        <color theme="4"/>
        <rFont val="Fira Sans"/>
        <family val="2"/>
        <scheme val="major"/>
      </rPr>
      <t>1</t>
    </r>
  </si>
  <si>
    <t>Total of non-hazardous</t>
  </si>
  <si>
    <t>Total of hazardous</t>
  </si>
  <si>
    <t>1. There was a change of assumption in 2022, starting to account for effluents destined for treatment on land as waste, in accordance with management controls.</t>
  </si>
  <si>
    <r>
      <t>Waster diverted from final disposal by treatment method (t)</t>
    </r>
    <r>
      <rPr>
        <b/>
        <vertAlign val="superscript"/>
        <sz val="9"/>
        <color theme="4"/>
        <rFont val="Fira Sans"/>
        <family val="2"/>
        <scheme val="major"/>
      </rPr>
      <t>1</t>
    </r>
  </si>
  <si>
    <t>Recycling (paper, plastic, metal, glass, wood, vegetable oil)</t>
  </si>
  <si>
    <t>Beneficiation (rubber and residue from biofouling removal for FPSO inspection)</t>
  </si>
  <si>
    <t>Total non-hazardous</t>
  </si>
  <si>
    <t>Beneficiation</t>
  </si>
  <si>
    <t>Re-refining</t>
  </si>
  <si>
    <t>Cleaning/Decontamination</t>
  </si>
  <si>
    <t>Reprocessing</t>
  </si>
  <si>
    <t>Depressurization/De-characterization</t>
  </si>
  <si>
    <t>Treatment station</t>
  </si>
  <si>
    <t>Total hazardous</t>
  </si>
  <si>
    <t>Composition of waste diverted from final disposal (t)</t>
  </si>
  <si>
    <t>Drilling fluid</t>
  </si>
  <si>
    <t>Oily waste</t>
  </si>
  <si>
    <t>Contaminated waste</t>
  </si>
  <si>
    <t>Wood</t>
  </si>
  <si>
    <t>Contaminated drum/canister</t>
  </si>
  <si>
    <t>Plastic</t>
  </si>
  <si>
    <t>Paper/cardboard</t>
  </si>
  <si>
    <t>Chemical product</t>
  </si>
  <si>
    <t>Electronic waste</t>
  </si>
  <si>
    <t>Glass</t>
  </si>
  <si>
    <t>Vegetable oil</t>
  </si>
  <si>
    <r>
      <t>Other</t>
    </r>
    <r>
      <rPr>
        <vertAlign val="superscript"/>
        <sz val="9"/>
        <color theme="1"/>
        <rFont val="Fira Sans"/>
        <family val="2"/>
        <scheme val="major"/>
      </rPr>
      <t>1</t>
    </r>
  </si>
  <si>
    <t>1. Includes categories that individually represented less than 1 ton destined in the last year.</t>
  </si>
  <si>
    <r>
      <t>Waste sent to final disposal by disposal method (t)</t>
    </r>
    <r>
      <rPr>
        <b/>
        <vertAlign val="superscript"/>
        <sz val="9"/>
        <color theme="4"/>
        <rFont val="Fira Sans"/>
        <family val="2"/>
        <scheme val="major"/>
      </rPr>
      <t>1</t>
    </r>
  </si>
  <si>
    <t>Landfill</t>
  </si>
  <si>
    <t>Incineration</t>
  </si>
  <si>
    <t>Detonation</t>
  </si>
  <si>
    <t>1. In terms of composition, waste destined for landfills is common waste and those classified as hazardous refer to infectious, contagious and pyrotechnic waste.</t>
  </si>
  <si>
    <t>Operational units</t>
  </si>
  <si>
    <t>Blocks PAMA-M-265 and PAMA-M-337</t>
  </si>
  <si>
    <t>Block FZA-M-90</t>
  </si>
  <si>
    <t>Atlanta Field</t>
  </si>
  <si>
    <t>Block area (hectares)</t>
  </si>
  <si>
    <t>PAMA-M-265 = 76,930.00 
PAMA-M-337= 76,930.00</t>
  </si>
  <si>
    <t>On the coast of the states of Pará and Maranhão (located more than 200 km from the blocks), there are several conservation units with sensitive ecosystems.</t>
  </si>
  <si>
    <t>On the coast of the state of Amapá, there are several conservation units, the closest being (PARNA do Cabo Orange) at about 170 km.</t>
  </si>
  <si>
    <t>The Conservation Unit closest to the Atlanta Field is the Arraial do Cabo Marine Extractive Reserve, located about 120 km away.</t>
  </si>
  <si>
    <t>The main risk to biodiversity arising from the activities of the oil and gas industry is associated with the occurrence of leaks in different production and exploration operations. To mitigate this risk, we adopt the best operational safety practices and continuously invest in studies and impact assessments to identify sensitive areas, establish protection and mitigation measures, and build emergency response protocols.
We also act preventively to identify the potential environmental impacts of activities in the areas, through the preparation of Environmental Impact Studies of assets, subsequently presented to IBAMA, the government agency responsible for granting environmental licenses.
Whenever possible, we connect investment in Research and Development (R&amp;D) projects to the strategy of identifying risks and protecting biodiversity. This was the focus, for example, of the North Coast Project, the largest R&amp;D initiative in the history of Enauta, with a total investment of R$ 14.2 million. In 2022, the ANP awarded the project the Technological Innovation Award in the category “Reduction of Environmental Impacts and Renewable Energy”. It was the first time that an independent company in Brazil was recognized by the municipality.
In the same year, the Mangues do Rio project was a finalist for the Firjan Sustainability Award, in the Climate Change and Energy Efficiency category. The R&amp;D project, conducted in 2021 in partnership with the State University of Rio de Janeiro (UERJ), determined the contribution of mangrove forests in the state of Rio de Janeiro to mitigating global warming. The research structured a methodology to estimate the stock of carbon maintained in these forests—each hectare of mangroves can store up to 500 tons of carbon. The study also analyzed the effectiveness of coastal conservation units to contain the process of degradation of Rio de Janeiro's mangroves and, therefore, contribute to carbon storage through avoided emissions.</t>
  </si>
  <si>
    <r>
      <t>Number of species by conservation status</t>
    </r>
    <r>
      <rPr>
        <b/>
        <vertAlign val="superscript"/>
        <sz val="9"/>
        <color theme="4"/>
        <rFont val="Fira Sans"/>
        <family val="2"/>
        <scheme val="major"/>
      </rPr>
      <t>1</t>
    </r>
  </si>
  <si>
    <t>Vulnerable</t>
  </si>
  <si>
    <t>Nearly threatened</t>
  </si>
  <si>
    <t>Least concern</t>
  </si>
  <si>
    <t>Insuficient data</t>
  </si>
  <si>
    <t>Critically endangered</t>
  </si>
  <si>
    <t>Endangered</t>
  </si>
  <si>
    <t>1. In addition to the IUCN and Ministry of the Environment/Chico Mendes Institute for Biodiversity Conservation lists, 15 species identified in Enauta's operating habitats were included in Appendix I of the Cities list as threatened with extinction.</t>
  </si>
  <si>
    <t>Non-GHG atmospheric emissions (tons)</t>
  </si>
  <si>
    <t>Volatile Organic Compounds (VOCs)</t>
  </si>
  <si>
    <t>Hazardous Air Pollutants (HAP)</t>
  </si>
  <si>
    <t>Particulate matter (PM10)</t>
  </si>
  <si>
    <t>We assess the impacts on communities caused by the company's activities through the Environmental Impact Assessment (EIA), an instrument constructed by multidisciplinary teams based on diagnoses, descriptions and assessments of potential or effective changes in each project. These analyzes determine the characteristics of each impact and, in the case of a negative nature, the mitigation actions.
Impacts on the socioeconomic environment are mapped for the installation, operation and decommissioning phases. There are negative impacts, such as interference in fishing activities and increased risk of vessel traffic accidents, and positive impacts, such as increased production of scientific knowledge and economic benefits provided by oil and gas production activities.
One of the main actions to mitigate impacts is the Social Communication Project (SCP), which primarily informs and communicates with fishermen and representatives of institutions and fishing industry associations about aspects of activities at the Atlanta Field. Informative field campaigns are carried out to publicize activities and community approaches in fishing locations in the asset's area of influence. In addition, announcements are also made on commercial radios AM, FM and VHF (maritime frequency), formalizing the start of new activities and at other times that are pertinent to be informed, such as the arrival of a maritime unit. We also continuously monitor the Safety Zone of offshore units (500m radius around the FPSO/Probe) to avoid accidents involving fishing vessels. Whenever necessary, direct communication is carried out between the maritime unit and the fishing vessels close to the activity, through a trained professional.
Communities can communicate with Enauta by telephone or website, channels disclosed in all SCP information material. In addition, the SCP goal is to record and return 100% of the contacts made through the communication channels within a period of up to 5 business days. No demonstrations were recorded through these channels in 2022.</t>
  </si>
  <si>
    <t>In our strategy, investment in social projects is aimed at promoting education, culture, health and environmental preservation. Resources are obtained through incentive laws and supported projects are selected according to their relevance and the consistency of the initiatives with the goals of the Sustainable Development Goals (SDGs), proposed by the UN in the 2030 Agenda.
In 2022, we made the largest social investment in the company's history, totaling R$13 million. In all, 20 projects from civil society organizations were selected and supported. As a highlight, we sponsored the inauguration of Ala Enauta at Hospital Pequeno Príncipe, the largest pediatric health institution in Brazil and a reference in high and medium complexity pediatric procedures, such as organ transplants. The hospital benefits more than 300 children and adolescents per year and 80% of the services are provided through the Unified Health System (SUS).
Another initiative supported was the show “Vozes Negras – A Força do Canto Feminino,” which revived the legacy and honored the talent of black Brazilian female singers. The six presentations had different themes, each on a historical and cultural period in Brazil, expanding the debate on gender equity and ethnic-racial issues in the Brazilian society.</t>
  </si>
  <si>
    <r>
      <t xml:space="preserve">Find out about all the projects and initiatives supported on Enauta's </t>
    </r>
    <r>
      <rPr>
        <b/>
        <u/>
        <sz val="9"/>
        <color theme="5"/>
        <rFont val="Fira Sans"/>
        <family val="2"/>
        <scheme val="minor"/>
      </rPr>
      <t>institutional website</t>
    </r>
    <r>
      <rPr>
        <sz val="9"/>
        <rFont val="Fira Sans"/>
        <family val="2"/>
        <scheme val="minor"/>
      </rPr>
      <t>.</t>
    </r>
  </si>
  <si>
    <t>Enauta' social investment (R$ million)</t>
  </si>
  <si>
    <t>Own resources (donations)</t>
  </si>
  <si>
    <t>Incentivized resources</t>
  </si>
  <si>
    <t>The activities currently carried out by Enauta for the production and exploration of oil and gas fields have no impact on indigenous peoples. No such community was identified in the area of influence of the Atlanta Field, an asset in which the company operates and holds a 100% interest.
In our company, the potential relationship with indigenous peoples is guided by the guidelines of the Policy on People and Human Rights, which establishes the concern with respect for all cultural aspects of Traditional Peoples and Communities (TPCs) in Brazil, a classification that includes indigenous peoples, quilombolas, extractivists, artisanal fishermen and other types of community groups.
In any interaction with traditional communities, in addition to the activities planned and carried out by the Social Communication Program (SCP), we are committed to disseminating the Guiding Principles on Business and Human Rights.</t>
  </si>
  <si>
    <r>
      <t xml:space="preserve">The direct economic value generated and distributed by Enauta totaled R$ 1.6 billion in 2022, with distribution as follows: R$ 128 million in Personnel; R$ 406 million in taxes, fees and contributions; R$ 678 million in compensation of third-party capital; and R$ 383 million in Compensation on own capital. The Added Value Statement appears in the company's Financial Statements, available on the </t>
    </r>
    <r>
      <rPr>
        <b/>
        <u/>
        <sz val="9"/>
        <color theme="5"/>
        <rFont val="Fira Sans"/>
        <family val="2"/>
        <scheme val="major"/>
      </rPr>
      <t>Investor Relations website</t>
    </r>
    <r>
      <rPr>
        <sz val="9"/>
        <color theme="1"/>
        <rFont val="Fira Sans"/>
        <family val="2"/>
        <scheme val="major"/>
      </rPr>
      <t>.</t>
    </r>
  </si>
  <si>
    <t xml:space="preserve"> - 98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</si>
</sst>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61" x14ac:knownFonts="1">
    <font>
      <sz val="11"/>
      <color theme="1"/>
      <name val="Fira Sans"/>
      <family val="2"/>
      <scheme val="minor"/>
    </font>
    <font>
      <sz val="11"/>
      <color theme="1"/>
      <name val="Fira Sans"/>
      <family val="2"/>
      <scheme val="minor"/>
    </font>
    <font>
      <u/>
      <sz val="11"/>
      <color theme="10"/>
      <name val="Fira Sans"/>
      <family val="2"/>
      <scheme val="minor"/>
    </font>
    <font>
      <sz val="10"/>
      <color theme="1"/>
      <name val="Fira Sans"/>
      <family val="2"/>
      <scheme val="minor"/>
    </font>
    <font>
      <sz val="11"/>
      <color theme="1" tint="0.249977111117893"/>
      <name val="Fira Sans"/>
      <family val="2"/>
      <scheme val="minor"/>
    </font>
    <font>
      <sz val="12"/>
      <color theme="1"/>
      <name val="Fira Sans"/>
      <family val="2"/>
      <scheme val="minor"/>
    </font>
    <font>
      <sz val="12"/>
      <color theme="1" tint="0.249977111117893"/>
      <name val="Fira Sans"/>
      <family val="2"/>
      <scheme val="minor"/>
    </font>
    <font>
      <sz val="10"/>
      <color theme="1" tint="0.249977111117893"/>
      <name val="Fira Sans"/>
      <family val="2"/>
      <scheme val="minor"/>
    </font>
    <font>
      <b/>
      <sz val="10"/>
      <color theme="1" tint="0.249977111117893"/>
      <name val="Fira Sans"/>
      <family val="2"/>
      <scheme val="minor"/>
    </font>
    <font>
      <b/>
      <sz val="36"/>
      <color theme="1" tint="0.249977111117893"/>
      <name val="Fira Sans"/>
      <family val="2"/>
      <scheme val="minor"/>
    </font>
    <font>
      <b/>
      <sz val="11"/>
      <color theme="5"/>
      <name val="Fira Sans"/>
      <family val="2"/>
      <scheme val="minor"/>
    </font>
    <font>
      <b/>
      <u/>
      <sz val="11"/>
      <color theme="5"/>
      <name val="Fira Sans"/>
      <family val="2"/>
      <scheme val="minor"/>
    </font>
    <font>
      <sz val="11"/>
      <color theme="1"/>
      <name val="Fira Sans"/>
      <family val="2"/>
      <scheme val="major"/>
    </font>
    <font>
      <sz val="10"/>
      <color theme="1"/>
      <name val="Fira Sans"/>
      <family val="2"/>
      <scheme val="major"/>
    </font>
    <font>
      <b/>
      <sz val="11"/>
      <color theme="4"/>
      <name val="Fira Sans"/>
      <family val="2"/>
      <scheme val="major"/>
    </font>
    <font>
      <u/>
      <sz val="10"/>
      <color theme="4"/>
      <name val="Fira Sans"/>
      <family val="2"/>
      <scheme val="major"/>
    </font>
    <font>
      <sz val="10"/>
      <name val="Fira Sans"/>
      <family val="2"/>
      <scheme val="major"/>
    </font>
    <font>
      <sz val="12"/>
      <color theme="1"/>
      <name val="Fira Sans"/>
      <family val="2"/>
      <scheme val="major"/>
    </font>
    <font>
      <sz val="16"/>
      <color theme="1"/>
      <name val="Fira Sans"/>
      <family val="2"/>
      <scheme val="major"/>
    </font>
    <font>
      <b/>
      <sz val="11"/>
      <color theme="1"/>
      <name val="Fira Sans"/>
      <family val="2"/>
      <scheme val="major"/>
    </font>
    <font>
      <b/>
      <sz val="10"/>
      <color theme="0"/>
      <name val="Fira Sans"/>
      <family val="2"/>
      <scheme val="major"/>
    </font>
    <font>
      <b/>
      <sz val="10"/>
      <color theme="4"/>
      <name val="Fira Sans"/>
      <family val="2"/>
      <scheme val="major"/>
    </font>
    <font>
      <b/>
      <sz val="9"/>
      <color theme="0"/>
      <name val="Fira Sans"/>
      <family val="2"/>
      <scheme val="major"/>
    </font>
    <font>
      <sz val="9"/>
      <color theme="1"/>
      <name val="Fira Sans"/>
      <family val="2"/>
      <scheme val="major"/>
    </font>
    <font>
      <b/>
      <sz val="9"/>
      <color theme="4"/>
      <name val="Fira Sans"/>
      <family val="2"/>
      <scheme val="major"/>
    </font>
    <font>
      <u/>
      <sz val="9"/>
      <color theme="4"/>
      <name val="Fira Sans"/>
      <family val="2"/>
      <scheme val="major"/>
    </font>
    <font>
      <sz val="9"/>
      <name val="Fira Sans"/>
      <family val="2"/>
      <scheme val="major"/>
    </font>
    <font>
      <b/>
      <sz val="11"/>
      <color theme="0"/>
      <name val="Fira Sans"/>
      <family val="2"/>
      <scheme val="major"/>
    </font>
    <font>
      <b/>
      <sz val="20"/>
      <color theme="5"/>
      <name val="Fira Sans"/>
      <family val="2"/>
      <scheme val="major"/>
    </font>
    <font>
      <vertAlign val="subscript"/>
      <sz val="10"/>
      <color theme="1"/>
      <name val="Fira Sans"/>
      <family val="2"/>
      <scheme val="major"/>
    </font>
    <font>
      <sz val="20"/>
      <color theme="1"/>
      <name val="Fira Sans"/>
      <family val="2"/>
      <scheme val="major"/>
    </font>
    <font>
      <vertAlign val="subscript"/>
      <sz val="9"/>
      <color theme="1"/>
      <name val="Fira Sans"/>
      <family val="2"/>
      <scheme val="major"/>
    </font>
    <font>
      <b/>
      <sz val="10"/>
      <color theme="1"/>
      <name val="Fira Sans"/>
      <family val="2"/>
      <scheme val="major"/>
    </font>
    <font>
      <b/>
      <sz val="20"/>
      <color theme="1"/>
      <name val="Fira Sans"/>
      <family val="2"/>
      <scheme val="major"/>
    </font>
    <font>
      <vertAlign val="superscript"/>
      <sz val="10"/>
      <color theme="1"/>
      <name val="Fira Sans"/>
      <family val="2"/>
      <scheme val="major"/>
    </font>
    <font>
      <b/>
      <sz val="10"/>
      <color theme="5"/>
      <name val="Fira Sans"/>
      <family val="2"/>
      <scheme val="major"/>
    </font>
    <font>
      <sz val="8"/>
      <color theme="1"/>
      <name val="Fira Sans"/>
      <family val="2"/>
      <scheme val="major"/>
    </font>
    <font>
      <sz val="10"/>
      <color theme="0"/>
      <name val="Fira Sans"/>
      <family val="2"/>
      <scheme val="major"/>
    </font>
    <font>
      <b/>
      <sz val="9"/>
      <color theme="5"/>
      <name val="Fira Sans"/>
      <family val="2"/>
      <scheme val="major"/>
    </font>
    <font>
      <b/>
      <u/>
      <sz val="9"/>
      <color theme="5"/>
      <name val="Fira Sans"/>
      <family val="2"/>
      <scheme val="major"/>
    </font>
    <font>
      <b/>
      <sz val="9"/>
      <color theme="1"/>
      <name val="Fira Sans"/>
      <family val="2"/>
      <scheme val="major"/>
    </font>
    <font>
      <vertAlign val="superscript"/>
      <sz val="9"/>
      <color theme="1"/>
      <name val="Fira Sans"/>
      <family val="2"/>
      <scheme val="major"/>
    </font>
    <font>
      <sz val="10"/>
      <color theme="5"/>
      <name val="Fira Sans"/>
      <family val="2"/>
      <scheme val="major"/>
    </font>
    <font>
      <sz val="9"/>
      <name val="Fira Sans"/>
      <family val="2"/>
      <scheme val="minor"/>
    </font>
    <font>
      <b/>
      <u/>
      <sz val="9"/>
      <color theme="5"/>
      <name val="Fira Sans"/>
      <family val="2"/>
      <scheme val="minor"/>
    </font>
    <font>
      <sz val="11"/>
      <name val="Fira Sans"/>
      <family val="2"/>
      <scheme val="major"/>
    </font>
    <font>
      <b/>
      <vertAlign val="superscript"/>
      <sz val="9"/>
      <color theme="4"/>
      <name val="Fira Sans"/>
      <family val="2"/>
      <scheme val="major"/>
    </font>
    <font>
      <sz val="9"/>
      <color theme="1"/>
      <name val="Fira Sans"/>
      <family val="2"/>
      <scheme val="minor"/>
    </font>
    <font>
      <b/>
      <sz val="18"/>
      <color theme="5"/>
      <name val="Fira Sans"/>
      <family val="2"/>
      <scheme val="major"/>
    </font>
    <font>
      <b/>
      <sz val="12"/>
      <color theme="4"/>
      <name val="Fira Sans"/>
      <family val="2"/>
      <scheme val="major"/>
    </font>
    <font>
      <sz val="12"/>
      <name val="Fira Sans"/>
      <family val="2"/>
      <scheme val="major"/>
    </font>
    <font>
      <b/>
      <vertAlign val="superscript"/>
      <sz val="10"/>
      <color theme="0"/>
      <name val="Fira Sans"/>
      <family val="2"/>
      <scheme val="major"/>
    </font>
    <font>
      <b/>
      <sz val="11"/>
      <color theme="5"/>
      <name val="Fira Sans"/>
      <family val="2"/>
      <scheme val="major"/>
    </font>
    <font>
      <sz val="11"/>
      <color theme="0"/>
      <name val="Fira Sans"/>
      <family val="2"/>
      <scheme val="major"/>
    </font>
    <font>
      <u/>
      <vertAlign val="superscript"/>
      <sz val="9"/>
      <color theme="4"/>
      <name val="Fira Sans"/>
      <family val="2"/>
      <scheme val="major"/>
    </font>
    <font>
      <b/>
      <vertAlign val="subscript"/>
      <sz val="10"/>
      <color theme="0"/>
      <name val="Fira Sans"/>
      <family val="2"/>
      <scheme val="major"/>
    </font>
    <font>
      <vertAlign val="subscript"/>
      <sz val="10"/>
      <color theme="0"/>
      <name val="Fira Sans"/>
      <family val="2"/>
      <scheme val="major"/>
    </font>
    <font>
      <b/>
      <vertAlign val="subscript"/>
      <sz val="9"/>
      <color theme="4"/>
      <name val="Fira Sans"/>
      <family val="2"/>
      <scheme val="major"/>
    </font>
    <font>
      <sz val="9"/>
      <color rgb="FF006A6F"/>
      <name val="Fira Sans"/>
      <family val="2"/>
      <scheme val="major"/>
    </font>
    <font>
      <sz val="8"/>
      <name val="Fira Sans"/>
      <family val="2"/>
      <scheme val="major"/>
    </font>
    <font>
      <b/>
      <vertAlign val="superscript"/>
      <sz val="10"/>
      <color theme="4"/>
      <name val="Fira Sans"/>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top/>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indexed="64"/>
      </bottom>
      <diagonal/>
    </border>
    <border>
      <left/>
      <right style="mediumDashed">
        <color theme="4"/>
      </right>
      <top/>
      <bottom/>
      <diagonal/>
    </border>
    <border>
      <left/>
      <right/>
      <top/>
      <bottom style="mediumDashed">
        <color theme="4"/>
      </bottom>
      <diagonal/>
    </border>
    <border>
      <left/>
      <right style="thin">
        <color theme="4" tint="-0.24994659260841701"/>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65">
    <xf numFmtId="0" fontId="0" fillId="0" borderId="0" xfId="0"/>
    <xf numFmtId="0" fontId="3" fillId="5" borderId="0" xfId="0" applyFont="1" applyFill="1"/>
    <xf numFmtId="0" fontId="3" fillId="0" borderId="0" xfId="0" applyFont="1"/>
    <xf numFmtId="0" fontId="0" fillId="5" borderId="0" xfId="0" applyFill="1"/>
    <xf numFmtId="0" fontId="4" fillId="5" borderId="31" xfId="0" applyFont="1" applyFill="1" applyBorder="1" applyAlignment="1">
      <alignment horizontal="left" vertical="center" wrapText="1"/>
    </xf>
    <xf numFmtId="0" fontId="4" fillId="0" borderId="0" xfId="0" applyFont="1" applyAlignment="1">
      <alignment horizontal="left" vertical="center" wrapText="1"/>
    </xf>
    <xf numFmtId="0" fontId="5" fillId="5" borderId="0" xfId="0" applyFont="1" applyFill="1"/>
    <xf numFmtId="0" fontId="6" fillId="0" borderId="0" xfId="0" applyFont="1" applyAlignment="1">
      <alignment vertical="center" wrapText="1"/>
    </xf>
    <xf numFmtId="0" fontId="5" fillId="0" borderId="0" xfId="0" applyFont="1"/>
    <xf numFmtId="0" fontId="0" fillId="5" borderId="31" xfId="0" applyFill="1" applyBorder="1"/>
    <xf numFmtId="0" fontId="9" fillId="5" borderId="0" xfId="0" applyFont="1" applyFill="1"/>
    <xf numFmtId="0" fontId="12" fillId="4" borderId="0" xfId="0" applyFont="1" applyFill="1" applyAlignment="1">
      <alignment vertical="center" wrapText="1"/>
    </xf>
    <xf numFmtId="0" fontId="12" fillId="0" borderId="0" xfId="0" applyFont="1" applyAlignment="1">
      <alignment vertical="center" wrapText="1"/>
    </xf>
    <xf numFmtId="0" fontId="14" fillId="0" borderId="2" xfId="0" applyFont="1" applyBorder="1" applyAlignment="1">
      <alignment horizontal="center" vertical="center" wrapText="1"/>
    </xf>
    <xf numFmtId="0" fontId="13" fillId="0" borderId="0" xfId="0" applyFont="1" applyAlignment="1">
      <alignment vertical="center" wrapText="1"/>
    </xf>
    <xf numFmtId="0" fontId="18" fillId="4" borderId="0" xfId="0" applyFont="1" applyFill="1" applyAlignment="1">
      <alignment vertical="center" wrapText="1"/>
    </xf>
    <xf numFmtId="0" fontId="18" fillId="0" borderId="0" xfId="0" applyFont="1" applyAlignment="1">
      <alignment vertical="center" wrapText="1"/>
    </xf>
    <xf numFmtId="0" fontId="23" fillId="0" borderId="0" xfId="0" applyFont="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3" fillId="0" borderId="1" xfId="0" applyFont="1" applyBorder="1" applyAlignment="1">
      <alignment horizontal="right"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6" xfId="0" applyFont="1" applyBorder="1" applyAlignment="1">
      <alignment vertical="center" wrapText="1"/>
    </xf>
    <xf numFmtId="0" fontId="23" fillId="0" borderId="7" xfId="0" applyFont="1" applyBorder="1" applyAlignment="1">
      <alignment horizontal="right" vertical="center" wrapText="1"/>
    </xf>
    <xf numFmtId="0" fontId="20" fillId="3" borderId="1" xfId="0" applyFont="1" applyFill="1" applyBorder="1" applyAlignment="1">
      <alignment horizontal="center" vertical="center" wrapText="1"/>
    </xf>
    <xf numFmtId="0" fontId="14" fillId="0" borderId="2" xfId="0" applyFont="1" applyBorder="1" applyAlignment="1">
      <alignment horizontal="center" vertical="top" wrapText="1"/>
    </xf>
    <xf numFmtId="9" fontId="13" fillId="0" borderId="0" xfId="0" applyNumberFormat="1" applyFont="1" applyAlignment="1">
      <alignment vertical="center" wrapText="1"/>
    </xf>
    <xf numFmtId="0" fontId="30" fillId="0" borderId="0" xfId="0" applyFont="1" applyAlignment="1">
      <alignment vertical="center" wrapText="1"/>
    </xf>
    <xf numFmtId="0" fontId="14" fillId="0" borderId="0" xfId="0" applyFont="1" applyAlignment="1">
      <alignment horizontal="center" vertical="top" wrapText="1"/>
    </xf>
    <xf numFmtId="0" fontId="33" fillId="0" borderId="0" xfId="0" applyFont="1" applyAlignment="1">
      <alignment vertical="center" wrapText="1"/>
    </xf>
    <xf numFmtId="0" fontId="12" fillId="4" borderId="0" xfId="0" applyFont="1" applyFill="1" applyAlignment="1" applyProtection="1">
      <alignment vertical="center" wrapText="1"/>
      <protection hidden="1"/>
    </xf>
    <xf numFmtId="0" fontId="12"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13" fillId="0" borderId="0" xfId="0" applyFont="1" applyAlignment="1" applyProtection="1">
      <alignment vertical="center" wrapText="1"/>
      <protection hidden="1"/>
    </xf>
    <xf numFmtId="0" fontId="13" fillId="0" borderId="1" xfId="0" applyFont="1" applyBorder="1" applyAlignment="1" applyProtection="1">
      <alignment vertical="center" wrapText="1"/>
      <protection hidden="1"/>
    </xf>
    <xf numFmtId="165" fontId="13" fillId="0" borderId="1" xfId="0" applyNumberFormat="1" applyFont="1" applyBorder="1" applyAlignment="1" applyProtection="1">
      <alignment horizontal="right" vertical="center" wrapText="1"/>
      <protection hidden="1"/>
    </xf>
    <xf numFmtId="164" fontId="13" fillId="0" borderId="1" xfId="0" applyNumberFormat="1" applyFont="1" applyBorder="1" applyAlignment="1" applyProtection="1">
      <alignment horizontal="right" vertical="center" wrapText="1"/>
      <protection hidden="1"/>
    </xf>
    <xf numFmtId="164" fontId="13" fillId="0" borderId="1" xfId="1" applyNumberFormat="1" applyFont="1" applyBorder="1" applyAlignment="1" applyProtection="1">
      <alignment horizontal="right" vertical="center" wrapText="1"/>
      <protection hidden="1"/>
    </xf>
    <xf numFmtId="0" fontId="13" fillId="0" borderId="1" xfId="0" applyFont="1" applyBorder="1" applyAlignment="1" applyProtection="1">
      <alignment horizontal="right" vertical="center" wrapText="1"/>
      <protection hidden="1"/>
    </xf>
    <xf numFmtId="2" fontId="13" fillId="0" borderId="1" xfId="0" applyNumberFormat="1" applyFont="1" applyBorder="1" applyAlignment="1" applyProtection="1">
      <alignment horizontal="right" vertical="center" wrapText="1"/>
      <protection hidden="1"/>
    </xf>
    <xf numFmtId="167" fontId="13" fillId="0" borderId="1" xfId="0" applyNumberFormat="1" applyFont="1" applyBorder="1" applyAlignment="1" applyProtection="1">
      <alignment horizontal="right" vertical="center" wrapText="1"/>
      <protection hidden="1"/>
    </xf>
    <xf numFmtId="3" fontId="13" fillId="0" borderId="1" xfId="0" applyNumberFormat="1" applyFont="1" applyBorder="1" applyAlignment="1" applyProtection="1">
      <alignment horizontal="right" vertical="center" wrapText="1"/>
      <protection hidden="1"/>
    </xf>
    <xf numFmtId="0" fontId="20" fillId="3" borderId="1" xfId="0" applyFont="1" applyFill="1" applyBorder="1" applyAlignment="1" applyProtection="1">
      <alignment horizontal="center" vertical="center" wrapText="1"/>
      <protection hidden="1"/>
    </xf>
    <xf numFmtId="2" fontId="13" fillId="0" borderId="1" xfId="0" applyNumberFormat="1" applyFont="1" applyBorder="1" applyAlignment="1" applyProtection="1">
      <alignment vertical="center" wrapText="1"/>
      <protection hidden="1"/>
    </xf>
    <xf numFmtId="0" fontId="17" fillId="0" borderId="0" xfId="0" applyFont="1" applyAlignment="1" applyProtection="1">
      <alignment vertical="center" wrapText="1"/>
      <protection hidden="1"/>
    </xf>
    <xf numFmtId="0" fontId="35"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16" fillId="0" borderId="0" xfId="0" applyFont="1" applyAlignment="1" applyProtection="1">
      <alignment horizontal="left" vertical="center" wrapText="1"/>
      <protection hidden="1"/>
    </xf>
    <xf numFmtId="0" fontId="35" fillId="0" borderId="0" xfId="0" applyFont="1" applyAlignment="1" applyProtection="1">
      <alignment vertical="center" wrapText="1"/>
      <protection hidden="1"/>
    </xf>
    <xf numFmtId="0" fontId="37" fillId="0" borderId="0" xfId="0" applyFont="1" applyAlignment="1" applyProtection="1">
      <alignment vertical="center" wrapText="1"/>
      <protection hidden="1"/>
    </xf>
    <xf numFmtId="2" fontId="37" fillId="0" borderId="0" xfId="0" applyNumberFormat="1" applyFont="1" applyAlignment="1" applyProtection="1">
      <alignment vertical="center" wrapText="1"/>
      <protection hidden="1"/>
    </xf>
    <xf numFmtId="0" fontId="23" fillId="0" borderId="0" xfId="0" applyFont="1" applyAlignment="1" applyProtection="1">
      <alignment vertical="center" wrapText="1"/>
      <protection hidden="1"/>
    </xf>
    <xf numFmtId="0" fontId="24" fillId="2" borderId="15" xfId="0" applyFont="1" applyFill="1" applyBorder="1" applyAlignment="1" applyProtection="1">
      <alignment horizontal="center" vertical="center" wrapText="1"/>
      <protection hidden="1"/>
    </xf>
    <xf numFmtId="0" fontId="23" fillId="0" borderId="15" xfId="0" applyFont="1" applyBorder="1" applyAlignment="1" applyProtection="1">
      <alignment vertical="center" wrapText="1"/>
      <protection hidden="1"/>
    </xf>
    <xf numFmtId="3" fontId="23" fillId="0" borderId="15" xfId="0" applyNumberFormat="1" applyFont="1" applyBorder="1" applyAlignment="1" applyProtection="1">
      <alignment vertical="center" wrapText="1"/>
      <protection hidden="1"/>
    </xf>
    <xf numFmtId="3" fontId="40" fillId="0" borderId="15" xfId="0" applyNumberFormat="1" applyFont="1" applyBorder="1" applyAlignment="1" applyProtection="1">
      <alignment vertical="center" wrapText="1"/>
      <protection hidden="1"/>
    </xf>
    <xf numFmtId="2" fontId="23" fillId="0" borderId="15" xfId="0" applyNumberFormat="1" applyFont="1" applyBorder="1" applyAlignment="1" applyProtection="1">
      <alignment vertical="center" wrapText="1"/>
      <protection hidden="1"/>
    </xf>
    <xf numFmtId="2" fontId="40" fillId="0" borderId="15" xfId="0" applyNumberFormat="1" applyFont="1" applyBorder="1" applyAlignment="1" applyProtection="1">
      <alignment vertical="center" wrapText="1"/>
      <protection hidden="1"/>
    </xf>
    <xf numFmtId="0" fontId="23" fillId="0" borderId="15" xfId="0" applyFont="1" applyBorder="1" applyAlignment="1" applyProtection="1">
      <alignment horizontal="right" vertical="center" wrapText="1"/>
      <protection hidden="1"/>
    </xf>
    <xf numFmtId="3" fontId="40" fillId="0" borderId="15" xfId="0" applyNumberFormat="1" applyFont="1" applyBorder="1" applyAlignment="1" applyProtection="1">
      <alignment horizontal="right" vertical="center" wrapText="1"/>
      <protection hidden="1"/>
    </xf>
    <xf numFmtId="0" fontId="42" fillId="0" borderId="0" xfId="0" applyFont="1" applyAlignment="1" applyProtection="1">
      <alignment vertical="center" wrapText="1"/>
      <protection hidden="1"/>
    </xf>
    <xf numFmtId="0" fontId="23" fillId="0" borderId="0" xfId="0" applyFont="1" applyAlignment="1" applyProtection="1">
      <alignment horizontal="left" vertical="top" wrapText="1"/>
      <protection hidden="1"/>
    </xf>
    <xf numFmtId="0" fontId="43" fillId="0" borderId="1" xfId="2" applyFont="1" applyBorder="1" applyAlignment="1">
      <alignment vertical="center" wrapText="1"/>
    </xf>
    <xf numFmtId="164" fontId="23" fillId="0" borderId="15" xfId="1" applyNumberFormat="1" applyFont="1" applyBorder="1" applyAlignment="1" applyProtection="1">
      <alignment vertical="center" wrapText="1"/>
      <protection hidden="1"/>
    </xf>
    <xf numFmtId="3" fontId="23" fillId="0" borderId="15" xfId="0" applyNumberFormat="1" applyFont="1" applyBorder="1" applyAlignment="1" applyProtection="1">
      <alignment horizontal="right" vertical="center" wrapText="1"/>
      <protection hidden="1"/>
    </xf>
    <xf numFmtId="164" fontId="23" fillId="0" borderId="15" xfId="1" applyNumberFormat="1" applyFont="1" applyBorder="1" applyAlignment="1" applyProtection="1">
      <alignment horizontal="right" vertical="center" wrapText="1"/>
      <protection hidden="1"/>
    </xf>
    <xf numFmtId="164" fontId="13" fillId="0" borderId="0" xfId="0" applyNumberFormat="1" applyFont="1" applyAlignment="1" applyProtection="1">
      <alignment vertical="center" wrapText="1"/>
      <protection hidden="1"/>
    </xf>
    <xf numFmtId="0" fontId="45" fillId="0" borderId="0" xfId="0" applyFont="1" applyAlignment="1" applyProtection="1">
      <alignment vertical="center" wrapText="1"/>
      <protection hidden="1"/>
    </xf>
    <xf numFmtId="0" fontId="16" fillId="0" borderId="0" xfId="0" applyFont="1" applyAlignment="1" applyProtection="1">
      <alignment vertical="center" wrapText="1"/>
      <protection hidden="1"/>
    </xf>
    <xf numFmtId="0" fontId="32" fillId="0" borderId="15" xfId="0" applyFont="1" applyBorder="1" applyAlignment="1" applyProtection="1">
      <alignment vertical="center" wrapText="1"/>
      <protection hidden="1"/>
    </xf>
    <xf numFmtId="0" fontId="20" fillId="0" borderId="0" xfId="0" applyFont="1" applyAlignment="1" applyProtection="1">
      <alignment vertical="center" wrapText="1"/>
      <protection hidden="1"/>
    </xf>
    <xf numFmtId="9" fontId="37" fillId="0" borderId="0" xfId="1" applyFont="1" applyAlignment="1" applyProtection="1">
      <alignment vertical="center" wrapText="1"/>
      <protection hidden="1"/>
    </xf>
    <xf numFmtId="164" fontId="37" fillId="0" borderId="0" xfId="0" applyNumberFormat="1" applyFont="1" applyAlignment="1" applyProtection="1">
      <alignment vertical="center" wrapText="1"/>
      <protection hidden="1"/>
    </xf>
    <xf numFmtId="9" fontId="13" fillId="0" borderId="1" xfId="0" applyNumberFormat="1" applyFont="1" applyBorder="1" applyAlignment="1" applyProtection="1">
      <alignment horizontal="right" vertical="center" wrapText="1"/>
      <protection hidden="1"/>
    </xf>
    <xf numFmtId="0" fontId="24" fillId="2" borderId="15" xfId="0" applyFont="1" applyFill="1" applyBorder="1" applyAlignment="1" applyProtection="1">
      <alignment horizontal="left" vertical="center" wrapText="1"/>
      <protection hidden="1"/>
    </xf>
    <xf numFmtId="9" fontId="23" fillId="0" borderId="15" xfId="0" applyNumberFormat="1" applyFont="1" applyBorder="1" applyAlignment="1" applyProtection="1">
      <alignment vertical="center" wrapText="1"/>
      <protection hidden="1"/>
    </xf>
    <xf numFmtId="0" fontId="40" fillId="0" borderId="15" xfId="0" applyFont="1" applyBorder="1" applyAlignment="1" applyProtection="1">
      <alignment vertical="center" wrapText="1"/>
      <protection hidden="1"/>
    </xf>
    <xf numFmtId="0" fontId="47" fillId="0" borderId="15" xfId="0" applyFont="1" applyBorder="1" applyAlignment="1">
      <alignment vertical="center" wrapText="1"/>
    </xf>
    <xf numFmtId="0" fontId="47" fillId="0" borderId="15" xfId="0" applyFont="1" applyBorder="1" applyAlignment="1">
      <alignment vertical="center"/>
    </xf>
    <xf numFmtId="9" fontId="47" fillId="0" borderId="15" xfId="1" applyFont="1" applyFill="1" applyBorder="1" applyAlignment="1">
      <alignment vertical="center"/>
    </xf>
    <xf numFmtId="9" fontId="47" fillId="0" borderId="15" xfId="1" applyFont="1" applyFill="1" applyBorder="1" applyAlignment="1">
      <alignment horizontal="right" vertical="center"/>
    </xf>
    <xf numFmtId="0" fontId="25" fillId="2" borderId="19" xfId="0" applyFont="1" applyFill="1" applyBorder="1" applyAlignment="1" applyProtection="1">
      <alignment horizontal="left" vertical="center" wrapText="1"/>
      <protection hidden="1"/>
    </xf>
    <xf numFmtId="0" fontId="25" fillId="2" borderId="21" xfId="0" applyFont="1" applyFill="1" applyBorder="1" applyAlignment="1" applyProtection="1">
      <alignment horizontal="left" vertical="center" wrapText="1"/>
      <protection hidden="1"/>
    </xf>
    <xf numFmtId="164" fontId="23" fillId="0" borderId="15" xfId="0" applyNumberFormat="1" applyFont="1" applyBorder="1" applyAlignment="1" applyProtection="1">
      <alignment vertical="center" wrapText="1"/>
      <protection hidden="1"/>
    </xf>
    <xf numFmtId="164" fontId="23" fillId="0" borderId="15" xfId="0" applyNumberFormat="1" applyFont="1" applyBorder="1" applyAlignment="1" applyProtection="1">
      <alignment horizontal="right" vertical="center" wrapText="1"/>
      <protection hidden="1"/>
    </xf>
    <xf numFmtId="164" fontId="40" fillId="0" borderId="15" xfId="0" applyNumberFormat="1" applyFont="1" applyBorder="1" applyAlignment="1" applyProtection="1">
      <alignment vertical="center" wrapText="1"/>
      <protection hidden="1"/>
    </xf>
    <xf numFmtId="0" fontId="40" fillId="0" borderId="15" xfId="0" applyFont="1" applyBorder="1" applyAlignment="1" applyProtection="1">
      <alignment horizontal="right" vertical="center" wrapText="1"/>
      <protection hidden="1"/>
    </xf>
    <xf numFmtId="0" fontId="13" fillId="0" borderId="0" xfId="0" applyFont="1" applyAlignment="1" applyProtection="1">
      <alignment horizontal="left" vertical="center" wrapText="1"/>
      <protection hidden="1"/>
    </xf>
    <xf numFmtId="164" fontId="23" fillId="0" borderId="15" xfId="1" applyNumberFormat="1" applyFont="1" applyFill="1" applyBorder="1" applyAlignment="1" applyProtection="1">
      <alignment vertical="center" wrapText="1"/>
      <protection hidden="1"/>
    </xf>
    <xf numFmtId="0" fontId="50" fillId="0" borderId="0" xfId="0" applyFont="1" applyAlignment="1" applyProtection="1">
      <alignment vertical="center" wrapText="1"/>
      <protection hidden="1"/>
    </xf>
    <xf numFmtId="165" fontId="32" fillId="0" borderId="15" xfId="0" applyNumberFormat="1" applyFont="1" applyBorder="1" applyAlignment="1" applyProtection="1">
      <alignment vertical="center" wrapText="1"/>
      <protection hidden="1"/>
    </xf>
    <xf numFmtId="167" fontId="13" fillId="0" borderId="0" xfId="0" applyNumberFormat="1" applyFont="1" applyAlignment="1" applyProtection="1">
      <alignment vertical="center" wrapText="1"/>
      <protection hidden="1"/>
    </xf>
    <xf numFmtId="0" fontId="20" fillId="0" borderId="0" xfId="0" applyFont="1" applyAlignment="1" applyProtection="1">
      <alignment horizontal="left" vertical="center" wrapText="1"/>
      <protection hidden="1"/>
    </xf>
    <xf numFmtId="165" fontId="37" fillId="0" borderId="0" xfId="0" applyNumberFormat="1" applyFont="1" applyAlignment="1" applyProtection="1">
      <alignment horizontal="right" vertical="center" wrapText="1"/>
      <protection hidden="1"/>
    </xf>
    <xf numFmtId="165" fontId="37" fillId="0" borderId="0" xfId="0" applyNumberFormat="1" applyFont="1" applyAlignment="1" applyProtection="1">
      <alignment vertical="center" wrapText="1"/>
      <protection hidden="1"/>
    </xf>
    <xf numFmtId="0" fontId="24" fillId="2" borderId="15" xfId="0" applyFont="1" applyFill="1" applyBorder="1" applyAlignment="1" applyProtection="1">
      <alignment vertical="center" wrapText="1"/>
      <protection hidden="1"/>
    </xf>
    <xf numFmtId="165" fontId="23" fillId="0" borderId="15" xfId="0" applyNumberFormat="1" applyFont="1" applyBorder="1" applyAlignment="1" applyProtection="1">
      <alignment vertical="center" wrapText="1"/>
      <protection hidden="1"/>
    </xf>
    <xf numFmtId="165" fontId="23" fillId="0" borderId="15" xfId="0" applyNumberFormat="1" applyFont="1" applyBorder="1" applyAlignment="1" applyProtection="1">
      <alignment horizontal="right" vertical="center" wrapText="1"/>
      <protection hidden="1"/>
    </xf>
    <xf numFmtId="165" fontId="40" fillId="0" borderId="15" xfId="0" applyNumberFormat="1" applyFont="1" applyBorder="1" applyAlignment="1" applyProtection="1">
      <alignment vertical="center" wrapText="1"/>
      <protection hidden="1"/>
    </xf>
    <xf numFmtId="165" fontId="40" fillId="0" borderId="15" xfId="0" applyNumberFormat="1" applyFont="1" applyBorder="1" applyAlignment="1" applyProtection="1">
      <alignment horizontal="right" vertical="center" wrapText="1"/>
      <protection hidden="1"/>
    </xf>
    <xf numFmtId="167" fontId="23" fillId="0" borderId="15" xfId="0" applyNumberFormat="1" applyFont="1" applyBorder="1" applyAlignment="1" applyProtection="1">
      <alignment vertical="center" wrapText="1"/>
      <protection hidden="1"/>
    </xf>
    <xf numFmtId="167" fontId="40" fillId="0" borderId="15" xfId="0" applyNumberFormat="1" applyFont="1" applyBorder="1" applyAlignment="1" applyProtection="1">
      <alignment vertical="center" wrapText="1"/>
      <protection hidden="1"/>
    </xf>
    <xf numFmtId="2" fontId="13" fillId="0" borderId="0" xfId="0" applyNumberFormat="1" applyFont="1" applyAlignment="1" applyProtection="1">
      <alignment vertical="center" wrapText="1"/>
      <protection hidden="1"/>
    </xf>
    <xf numFmtId="165" fontId="13" fillId="0" borderId="0" xfId="0" applyNumberFormat="1" applyFont="1" applyAlignment="1" applyProtection="1">
      <alignment horizontal="right" vertical="center" wrapText="1"/>
      <protection hidden="1"/>
    </xf>
    <xf numFmtId="0" fontId="24" fillId="2" borderId="30" xfId="0" applyFont="1" applyFill="1" applyBorder="1" applyAlignment="1" applyProtection="1">
      <alignment vertical="center" wrapText="1"/>
      <protection hidden="1"/>
    </xf>
    <xf numFmtId="0" fontId="23" fillId="0" borderId="30" xfId="0" applyFont="1" applyBorder="1" applyAlignment="1" applyProtection="1">
      <alignment vertical="center" wrapText="1"/>
      <protection hidden="1"/>
    </xf>
    <xf numFmtId="2" fontId="23" fillId="0" borderId="30" xfId="0" applyNumberFormat="1" applyFont="1" applyBorder="1" applyAlignment="1" applyProtection="1">
      <alignment vertical="center" wrapText="1"/>
      <protection hidden="1"/>
    </xf>
    <xf numFmtId="0" fontId="40" fillId="0" borderId="30" xfId="0" applyFont="1" applyBorder="1" applyAlignment="1" applyProtection="1">
      <alignment vertical="center" wrapText="1"/>
      <protection hidden="1"/>
    </xf>
    <xf numFmtId="2" fontId="40" fillId="0" borderId="30" xfId="0" applyNumberFormat="1" applyFont="1" applyBorder="1" applyAlignment="1" applyProtection="1">
      <alignment vertical="center" wrapText="1"/>
      <protection hidden="1"/>
    </xf>
    <xf numFmtId="0" fontId="12" fillId="0" borderId="0" xfId="0" applyFont="1" applyProtection="1">
      <protection hidden="1"/>
    </xf>
    <xf numFmtId="0" fontId="13" fillId="0" borderId="0" xfId="0" applyFont="1" applyProtection="1">
      <protection hidden="1"/>
    </xf>
    <xf numFmtId="0" fontId="21"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52"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53" fillId="0" borderId="0" xfId="0" applyFont="1" applyProtection="1">
      <protection hidden="1"/>
    </xf>
    <xf numFmtId="165" fontId="23" fillId="0" borderId="15" xfId="0" applyNumberFormat="1" applyFont="1" applyBorder="1" applyAlignment="1" applyProtection="1">
      <alignment horizontal="left" vertical="center" wrapText="1"/>
      <protection hidden="1"/>
    </xf>
    <xf numFmtId="0" fontId="32" fillId="0" borderId="0" xfId="0" applyFont="1" applyAlignment="1" applyProtection="1">
      <alignment vertical="center" wrapText="1"/>
      <protection hidden="1"/>
    </xf>
    <xf numFmtId="165" fontId="32" fillId="0" borderId="0" xfId="0" applyNumberFormat="1" applyFont="1" applyAlignment="1" applyProtection="1">
      <alignment vertical="center" wrapText="1"/>
      <protection hidden="1"/>
    </xf>
    <xf numFmtId="164" fontId="13" fillId="0" borderId="0" xfId="1" applyNumberFormat="1" applyFont="1" applyAlignment="1" applyProtection="1">
      <alignment vertical="center" wrapText="1"/>
      <protection hidden="1"/>
    </xf>
    <xf numFmtId="4" fontId="37" fillId="0" borderId="0" xfId="0" applyNumberFormat="1" applyFont="1" applyAlignment="1" applyProtection="1">
      <alignment vertical="center" wrapText="1"/>
      <protection hidden="1"/>
    </xf>
    <xf numFmtId="0" fontId="23" fillId="0" borderId="1" xfId="0" applyFont="1" applyBorder="1" applyAlignment="1" applyProtection="1">
      <alignment horizontal="right" vertical="center" wrapText="1"/>
      <protection hidden="1"/>
    </xf>
    <xf numFmtId="166" fontId="40" fillId="0" borderId="15" xfId="1" applyNumberFormat="1" applyFont="1" applyBorder="1" applyAlignment="1" applyProtection="1">
      <alignment vertical="center" wrapText="1"/>
      <protection hidden="1"/>
    </xf>
    <xf numFmtId="164" fontId="40" fillId="0" borderId="15" xfId="1" applyNumberFormat="1" applyFont="1" applyBorder="1" applyAlignment="1" applyProtection="1">
      <alignment vertical="center" wrapText="1"/>
      <protection hidden="1"/>
    </xf>
    <xf numFmtId="4" fontId="23" fillId="0" borderId="15" xfId="0" applyNumberFormat="1" applyFont="1" applyBorder="1" applyAlignment="1" applyProtection="1">
      <alignment vertical="center" wrapText="1"/>
      <protection hidden="1"/>
    </xf>
    <xf numFmtId="165" fontId="23" fillId="0" borderId="0" xfId="0" applyNumberFormat="1" applyFont="1" applyAlignment="1" applyProtection="1">
      <alignment horizontal="left" vertical="center" wrapText="1"/>
      <protection hidden="1"/>
    </xf>
    <xf numFmtId="0" fontId="38" fillId="0" borderId="0" xfId="0" applyFont="1" applyAlignment="1" applyProtection="1">
      <alignment vertical="center" wrapText="1"/>
      <protection hidden="1"/>
    </xf>
    <xf numFmtId="0" fontId="23" fillId="0" borderId="0" xfId="0" applyFont="1" applyAlignment="1" applyProtection="1">
      <alignment vertical="top" wrapText="1"/>
      <protection hidden="1"/>
    </xf>
    <xf numFmtId="0" fontId="43" fillId="0" borderId="1" xfId="2" applyFont="1" applyBorder="1" applyAlignment="1">
      <alignment horizontal="left" vertical="center" wrapText="1"/>
    </xf>
    <xf numFmtId="0" fontId="24" fillId="2" borderId="15" xfId="0" applyFont="1" applyFill="1" applyBorder="1" applyAlignment="1" applyProtection="1">
      <alignment horizontal="right" vertical="center" wrapText="1"/>
      <protection hidden="1"/>
    </xf>
    <xf numFmtId="0" fontId="13" fillId="0" borderId="15" xfId="0" applyFont="1" applyBorder="1" applyAlignment="1" applyProtection="1">
      <alignment vertical="top" wrapText="1"/>
      <protection hidden="1"/>
    </xf>
    <xf numFmtId="0" fontId="23" fillId="0" borderId="27" xfId="0" applyFont="1" applyBorder="1" applyAlignment="1" applyProtection="1">
      <alignment vertical="center" wrapText="1"/>
      <protection hidden="1"/>
    </xf>
    <xf numFmtId="164" fontId="23" fillId="0" borderId="27" xfId="1" applyNumberFormat="1" applyFont="1" applyBorder="1" applyAlignment="1" applyProtection="1">
      <alignment vertical="center" wrapText="1"/>
      <protection hidden="1"/>
    </xf>
    <xf numFmtId="164" fontId="23" fillId="0" borderId="27" xfId="1" applyNumberFormat="1" applyFont="1" applyBorder="1" applyAlignment="1" applyProtection="1">
      <alignment horizontal="right" vertical="center" wrapText="1"/>
      <protection hidden="1"/>
    </xf>
    <xf numFmtId="4" fontId="23" fillId="0" borderId="15" xfId="0" applyNumberFormat="1" applyFont="1" applyBorder="1" applyAlignment="1" applyProtection="1">
      <alignment horizontal="right" vertical="center" wrapText="1"/>
      <protection hidden="1"/>
    </xf>
    <xf numFmtId="0" fontId="26" fillId="0" borderId="0" xfId="2" applyFont="1" applyAlignment="1" applyProtection="1">
      <alignment vertical="center"/>
      <protection hidden="1"/>
    </xf>
    <xf numFmtId="9" fontId="37" fillId="0" borderId="0" xfId="1" applyFont="1" applyFill="1" applyAlignment="1" applyProtection="1">
      <alignment vertical="center" wrapText="1"/>
      <protection hidden="1"/>
    </xf>
    <xf numFmtId="165" fontId="20" fillId="0" borderId="0" xfId="0" applyNumberFormat="1" applyFont="1" applyAlignment="1" applyProtection="1">
      <alignment vertical="center" wrapText="1"/>
      <protection hidden="1"/>
    </xf>
    <xf numFmtId="167" fontId="37" fillId="0" borderId="0" xfId="0" applyNumberFormat="1" applyFont="1" applyAlignment="1" applyProtection="1">
      <alignment vertical="center" wrapText="1"/>
      <protection hidden="1"/>
    </xf>
    <xf numFmtId="0" fontId="13" fillId="0" borderId="3" xfId="0" applyFont="1" applyBorder="1" applyAlignment="1" applyProtection="1">
      <alignment vertical="center" wrapText="1"/>
      <protection hidden="1"/>
    </xf>
    <xf numFmtId="164" fontId="13" fillId="0" borderId="3" xfId="0" applyNumberFormat="1" applyFont="1" applyBorder="1" applyAlignment="1" applyProtection="1">
      <alignment horizontal="right" vertical="center" wrapText="1"/>
      <protection hidden="1"/>
    </xf>
    <xf numFmtId="0" fontId="13" fillId="0" borderId="3" xfId="0" applyFont="1" applyBorder="1" applyAlignment="1" applyProtection="1">
      <alignment horizontal="right" vertical="center" wrapText="1"/>
      <protection hidden="1"/>
    </xf>
    <xf numFmtId="0" fontId="23" fillId="0" borderId="1" xfId="0" applyFont="1" applyBorder="1" applyAlignment="1" applyProtection="1">
      <alignment vertical="center" wrapText="1"/>
      <protection hidden="1"/>
    </xf>
    <xf numFmtId="0" fontId="40" fillId="0" borderId="1" xfId="0" applyFont="1" applyBorder="1" applyAlignment="1" applyProtection="1">
      <alignment vertical="center" wrapText="1"/>
      <protection hidden="1"/>
    </xf>
    <xf numFmtId="0" fontId="7" fillId="5" borderId="0" xfId="0" applyFont="1" applyFill="1" applyAlignment="1">
      <alignment horizontal="left" vertical="center" wrapText="1"/>
    </xf>
    <xf numFmtId="0" fontId="10" fillId="5" borderId="0" xfId="2" applyFont="1" applyFill="1" applyAlignment="1">
      <alignment horizontal="left"/>
    </xf>
    <xf numFmtId="0" fontId="23" fillId="0" borderId="1" xfId="0" applyFont="1" applyBorder="1" applyAlignment="1">
      <alignment horizontal="left" vertical="center" wrapText="1"/>
    </xf>
    <xf numFmtId="0" fontId="24" fillId="2" borderId="1" xfId="0" applyFont="1" applyFill="1" applyBorder="1" applyAlignment="1">
      <alignment horizontal="left" vertical="center" wrapText="1"/>
    </xf>
    <xf numFmtId="0" fontId="28" fillId="0" borderId="0" xfId="0" applyFont="1" applyAlignment="1">
      <alignment horizontal="center" vertical="center" wrapText="1"/>
    </xf>
    <xf numFmtId="0" fontId="19" fillId="2" borderId="0" xfId="0" applyFont="1" applyFill="1" applyAlignment="1">
      <alignment horizontal="right" vertical="center" wrapText="1" indent="1"/>
    </xf>
    <xf numFmtId="0" fontId="19" fillId="2" borderId="32" xfId="0" applyFont="1" applyFill="1" applyBorder="1" applyAlignment="1">
      <alignment horizontal="right" vertical="center" indent="1"/>
    </xf>
    <xf numFmtId="0" fontId="12" fillId="2" borderId="0" xfId="0" applyFont="1" applyFill="1" applyAlignment="1">
      <alignment horizontal="left" vertical="center" wrapText="1"/>
    </xf>
    <xf numFmtId="0" fontId="12" fillId="2" borderId="32"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33" xfId="0" applyFont="1" applyBorder="1" applyAlignment="1">
      <alignment horizontal="left" vertical="center" wrapText="1"/>
    </xf>
    <xf numFmtId="0" fontId="23" fillId="0" borderId="12" xfId="0" applyFont="1" applyBorder="1" applyAlignment="1">
      <alignment horizontal="left" vertical="center" wrapText="1"/>
    </xf>
    <xf numFmtId="0" fontId="23" fillId="0" borderId="2" xfId="0" applyFont="1" applyBorder="1" applyAlignment="1">
      <alignment horizontal="left" vertical="center" wrapText="1"/>
    </xf>
    <xf numFmtId="0" fontId="23" fillId="0" borderId="13"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2" fillId="0" borderId="0" xfId="0" applyFont="1" applyAlignment="1">
      <alignment horizontal="left" vertical="center" wrapText="1"/>
    </xf>
    <xf numFmtId="0" fontId="27" fillId="0" borderId="0" xfId="0" applyFont="1" applyAlignment="1">
      <alignment horizontal="center" vertical="center" wrapText="1"/>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3" fillId="0" borderId="10" xfId="0" applyFont="1" applyBorder="1" applyAlignment="1" applyProtection="1">
      <alignment horizontal="left" vertical="center" wrapText="1"/>
      <protection hidden="1"/>
    </xf>
    <xf numFmtId="0" fontId="13" fillId="0" borderId="11" xfId="0" applyFont="1" applyBorder="1" applyAlignment="1" applyProtection="1">
      <alignment horizontal="left" vertical="center" wrapText="1"/>
      <protection hidden="1"/>
    </xf>
    <xf numFmtId="0" fontId="13" fillId="0" borderId="6" xfId="0" applyFont="1"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13" fillId="0" borderId="7" xfId="0" applyFont="1" applyBorder="1" applyAlignment="1" applyProtection="1">
      <alignment horizontal="left" vertical="center" wrapText="1"/>
      <protection hidden="1"/>
    </xf>
    <xf numFmtId="0" fontId="36" fillId="2" borderId="22" xfId="0" applyFont="1" applyFill="1" applyBorder="1" applyAlignment="1" applyProtection="1">
      <alignment horizontal="left" vertical="center" wrapText="1"/>
      <protection hidden="1"/>
    </xf>
    <xf numFmtId="0" fontId="36" fillId="2" borderId="18" xfId="0" applyFont="1" applyFill="1" applyBorder="1" applyAlignment="1" applyProtection="1">
      <alignment horizontal="left" vertical="center" wrapText="1"/>
      <protection hidden="1"/>
    </xf>
    <xf numFmtId="0" fontId="36" fillId="2" borderId="23" xfId="0" applyFont="1" applyFill="1" applyBorder="1" applyAlignment="1" applyProtection="1">
      <alignment horizontal="left" vertical="center" wrapText="1"/>
      <protection hidden="1"/>
    </xf>
    <xf numFmtId="0" fontId="36" fillId="2" borderId="24" xfId="0" applyFont="1" applyFill="1" applyBorder="1" applyAlignment="1" applyProtection="1">
      <alignment horizontal="left" vertical="center" wrapText="1"/>
      <protection hidden="1"/>
    </xf>
    <xf numFmtId="0" fontId="36" fillId="2" borderId="25" xfId="0" applyFont="1" applyFill="1" applyBorder="1" applyAlignment="1" applyProtection="1">
      <alignment horizontal="left" vertical="center" wrapText="1"/>
      <protection hidden="1"/>
    </xf>
    <xf numFmtId="0" fontId="36" fillId="2" borderId="26" xfId="0" applyFont="1" applyFill="1" applyBorder="1" applyAlignment="1" applyProtection="1">
      <alignment horizontal="left" vertical="center" wrapText="1"/>
      <protection hidden="1"/>
    </xf>
    <xf numFmtId="0" fontId="28" fillId="0" borderId="0" xfId="0" applyFont="1" applyAlignment="1" applyProtection="1">
      <alignment horizontal="center" vertical="center" wrapText="1"/>
      <protection hidden="1"/>
    </xf>
    <xf numFmtId="0" fontId="20" fillId="3" borderId="6" xfId="0" applyFont="1" applyFill="1" applyBorder="1" applyAlignment="1" applyProtection="1">
      <alignment horizontal="left" vertical="center" wrapText="1"/>
      <protection hidden="1"/>
    </xf>
    <xf numFmtId="0" fontId="20" fillId="3" borderId="8" xfId="0" applyFont="1" applyFill="1" applyBorder="1" applyAlignment="1" applyProtection="1">
      <alignment horizontal="left" vertical="center" wrapText="1"/>
      <protection hidden="1"/>
    </xf>
    <xf numFmtId="0" fontId="20" fillId="3" borderId="7" xfId="0" applyFont="1" applyFill="1" applyBorder="1" applyAlignment="1" applyProtection="1">
      <alignment horizontal="left" vertical="center" wrapText="1"/>
      <protection hidden="1"/>
    </xf>
    <xf numFmtId="0" fontId="49" fillId="0" borderId="0" xfId="0" applyFont="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3" fillId="0" borderId="0" xfId="0" applyFont="1" applyAlignment="1" applyProtection="1">
      <alignment horizontal="left" vertical="top" wrapText="1"/>
      <protection hidden="1"/>
    </xf>
    <xf numFmtId="0" fontId="43" fillId="0" borderId="0" xfId="2" applyFont="1" applyFill="1" applyBorder="1" applyAlignment="1">
      <alignment horizontal="left" vertical="center" wrapText="1"/>
    </xf>
    <xf numFmtId="0" fontId="44" fillId="0" borderId="0" xfId="2" applyFont="1" applyFill="1" applyBorder="1" applyAlignment="1">
      <alignment horizontal="left" vertical="center" wrapText="1"/>
    </xf>
    <xf numFmtId="0" fontId="43" fillId="0" borderId="0" xfId="2" applyFont="1" applyFill="1" applyAlignment="1" applyProtection="1">
      <alignment horizontal="left" vertical="top" wrapText="1"/>
      <protection hidden="1"/>
    </xf>
    <xf numFmtId="0" fontId="26" fillId="0" borderId="0" xfId="2" applyFont="1" applyAlignment="1" applyProtection="1">
      <alignment horizontal="left" vertical="center"/>
      <protection hidden="1"/>
    </xf>
    <xf numFmtId="0" fontId="24" fillId="2" borderId="15" xfId="0" applyFont="1" applyFill="1" applyBorder="1" applyAlignment="1" applyProtection="1">
      <alignment horizontal="center" vertical="center" wrapText="1"/>
      <protection hidden="1"/>
    </xf>
    <xf numFmtId="0" fontId="36" fillId="2" borderId="19" xfId="0" applyFont="1" applyFill="1" applyBorder="1" applyAlignment="1" applyProtection="1">
      <alignment horizontal="left" vertical="center" wrapText="1"/>
      <protection hidden="1"/>
    </xf>
    <xf numFmtId="0" fontId="36" fillId="2" borderId="20" xfId="0" applyFont="1" applyFill="1" applyBorder="1" applyAlignment="1" applyProtection="1">
      <alignment horizontal="left" vertical="center" wrapText="1"/>
      <protection hidden="1"/>
    </xf>
    <xf numFmtId="0" fontId="36" fillId="2" borderId="21" xfId="0" applyFont="1" applyFill="1" applyBorder="1" applyAlignment="1" applyProtection="1">
      <alignment horizontal="left" vertical="center" wrapText="1"/>
      <protection hidden="1"/>
    </xf>
    <xf numFmtId="0" fontId="23" fillId="0" borderId="15" xfId="0" applyFont="1" applyBorder="1" applyAlignment="1" applyProtection="1">
      <alignment horizontal="left" vertical="center" wrapText="1"/>
      <protection hidden="1"/>
    </xf>
    <xf numFmtId="0" fontId="23" fillId="0" borderId="25" xfId="0" applyFont="1" applyBorder="1" applyAlignment="1" applyProtection="1">
      <alignment horizontal="left" vertical="top" wrapText="1"/>
      <protection hidden="1"/>
    </xf>
    <xf numFmtId="0" fontId="26" fillId="0" borderId="0" xfId="0" applyFont="1" applyAlignment="1" applyProtection="1">
      <alignment horizontal="left" vertical="top" wrapText="1"/>
      <protection hidden="1"/>
    </xf>
    <xf numFmtId="165" fontId="23" fillId="0" borderId="15" xfId="0" applyNumberFormat="1" applyFont="1" applyBorder="1" applyAlignment="1" applyProtection="1">
      <alignment horizontal="left" vertical="center" wrapText="1"/>
      <protection hidden="1"/>
    </xf>
    <xf numFmtId="0" fontId="23" fillId="0" borderId="27" xfId="0" applyFont="1" applyBorder="1" applyAlignment="1" applyProtection="1">
      <alignment horizontal="left" vertical="center" wrapText="1"/>
      <protection hidden="1"/>
    </xf>
    <xf numFmtId="0" fontId="23" fillId="0" borderId="28" xfId="0" applyFont="1" applyBorder="1" applyAlignment="1" applyProtection="1">
      <alignment horizontal="left" vertical="center" wrapText="1"/>
      <protection hidden="1"/>
    </xf>
    <xf numFmtId="0" fontId="23" fillId="0" borderId="29" xfId="0" applyFont="1" applyBorder="1" applyAlignment="1" applyProtection="1">
      <alignment horizontal="left" vertical="center" wrapText="1"/>
      <protection hidden="1"/>
    </xf>
    <xf numFmtId="0" fontId="44" fillId="0" borderId="0" xfId="2" applyFont="1" applyAlignment="1" applyProtection="1">
      <alignment horizontal="left" vertical="center" wrapText="1"/>
      <protection hidden="1"/>
    </xf>
    <xf numFmtId="0" fontId="24" fillId="2" borderId="15" xfId="0" applyFont="1" applyFill="1" applyBorder="1" applyAlignment="1" applyProtection="1">
      <alignment horizontal="left" vertical="center" wrapText="1"/>
      <protection hidden="1"/>
    </xf>
    <xf numFmtId="0" fontId="24" fillId="2" borderId="19" xfId="0" applyFont="1" applyFill="1" applyBorder="1" applyAlignment="1" applyProtection="1">
      <alignment horizontal="left" vertical="center" wrapText="1"/>
      <protection hidden="1"/>
    </xf>
    <xf numFmtId="0" fontId="24" fillId="2" borderId="21" xfId="0" applyFont="1" applyFill="1" applyBorder="1" applyAlignment="1" applyProtection="1">
      <alignment horizontal="left" vertical="center" wrapText="1"/>
      <protection hidden="1"/>
    </xf>
    <xf numFmtId="0" fontId="43" fillId="0" borderId="0" xfId="2" applyFont="1" applyAlignment="1" applyProtection="1">
      <alignment horizontal="left" vertical="center"/>
      <protection hidden="1"/>
    </xf>
    <xf numFmtId="0" fontId="23" fillId="0" borderId="0" xfId="0" applyFont="1" applyAlignment="1" applyProtection="1">
      <alignment horizontal="left" vertical="center" wrapText="1"/>
      <protection hidden="1"/>
    </xf>
    <xf numFmtId="0" fontId="25" fillId="2" borderId="19" xfId="0" applyFont="1" applyFill="1" applyBorder="1" applyAlignment="1" applyProtection="1">
      <alignment horizontal="left" vertical="center" wrapText="1"/>
      <protection hidden="1"/>
    </xf>
    <xf numFmtId="0" fontId="25" fillId="2" borderId="21" xfId="0" applyFont="1" applyFill="1" applyBorder="1" applyAlignment="1" applyProtection="1">
      <alignment horizontal="left" vertical="center" wrapText="1"/>
      <protection hidden="1"/>
    </xf>
    <xf numFmtId="0" fontId="43" fillId="0" borderId="0" xfId="2" applyFont="1" applyFill="1" applyBorder="1" applyAlignment="1" applyProtection="1">
      <alignment horizontal="left" vertical="top" wrapText="1"/>
      <protection hidden="1"/>
    </xf>
    <xf numFmtId="0" fontId="26" fillId="0" borderId="0" xfId="0" applyFont="1" applyAlignment="1" applyProtection="1">
      <alignment horizontal="left" vertical="center" wrapText="1"/>
      <protection hidden="1"/>
    </xf>
    <xf numFmtId="0" fontId="58" fillId="2" borderId="15" xfId="0" applyFont="1" applyFill="1" applyBorder="1" applyAlignment="1" applyProtection="1">
      <alignment horizontal="left" vertical="center" wrapText="1"/>
      <protection hidden="1"/>
    </xf>
    <xf numFmtId="0" fontId="43" fillId="0" borderId="0" xfId="2" applyFont="1" applyAlignment="1" applyProtection="1">
      <alignment horizontal="left" wrapText="1"/>
      <protection hidden="1"/>
    </xf>
    <xf numFmtId="0" fontId="36" fillId="2" borderId="15" xfId="0" applyFont="1" applyFill="1" applyBorder="1" applyAlignment="1" applyProtection="1">
      <alignment horizontal="left" vertical="center" wrapText="1"/>
      <protection hidden="1"/>
    </xf>
    <xf numFmtId="0" fontId="40" fillId="0" borderId="27" xfId="0" applyFont="1" applyBorder="1" applyAlignment="1" applyProtection="1">
      <alignment horizontal="left" vertical="center" wrapText="1"/>
      <protection hidden="1"/>
    </xf>
    <xf numFmtId="0" fontId="40" fillId="0" borderId="28" xfId="0" applyFont="1" applyBorder="1" applyAlignment="1" applyProtection="1">
      <alignment horizontal="left" vertical="center" wrapText="1"/>
      <protection hidden="1"/>
    </xf>
    <xf numFmtId="0" fontId="40" fillId="0" borderId="29" xfId="0" applyFont="1" applyBorder="1" applyAlignment="1" applyProtection="1">
      <alignment horizontal="left" vertical="center" wrapText="1"/>
      <protection hidden="1"/>
    </xf>
    <xf numFmtId="0" fontId="26" fillId="0" borderId="25" xfId="0" applyFont="1" applyBorder="1" applyAlignment="1" applyProtection="1">
      <alignment horizontal="left" vertical="top" wrapText="1"/>
      <protection hidden="1"/>
    </xf>
    <xf numFmtId="0" fontId="24" fillId="2" borderId="22" xfId="0" applyFont="1" applyFill="1" applyBorder="1" applyAlignment="1" applyProtection="1">
      <alignment horizontal="center" vertical="center" wrapText="1"/>
      <protection hidden="1"/>
    </xf>
    <xf numFmtId="0" fontId="24" fillId="2" borderId="23" xfId="0" applyFont="1" applyFill="1" applyBorder="1" applyAlignment="1" applyProtection="1">
      <alignment horizontal="center" vertical="center" wrapText="1"/>
      <protection hidden="1"/>
    </xf>
    <xf numFmtId="0" fontId="24" fillId="2" borderId="24" xfId="0" applyFont="1" applyFill="1" applyBorder="1" applyAlignment="1" applyProtection="1">
      <alignment horizontal="center" vertical="center" wrapText="1"/>
      <protection hidden="1"/>
    </xf>
    <xf numFmtId="0" fontId="24" fillId="2" borderId="26" xfId="0" applyFont="1" applyFill="1" applyBorder="1" applyAlignment="1" applyProtection="1">
      <alignment horizontal="center" vertical="center" wrapText="1"/>
      <protection hidden="1"/>
    </xf>
    <xf numFmtId="0" fontId="25" fillId="2" borderId="20" xfId="0" applyFont="1" applyFill="1" applyBorder="1" applyAlignment="1" applyProtection="1">
      <alignment horizontal="left" vertical="center" wrapText="1"/>
      <protection hidden="1"/>
    </xf>
    <xf numFmtId="0" fontId="25" fillId="2" borderId="15" xfId="0" applyFont="1" applyFill="1" applyBorder="1" applyAlignment="1" applyProtection="1">
      <alignment horizontal="left" vertical="center" wrapText="1"/>
      <protection hidden="1"/>
    </xf>
    <xf numFmtId="0" fontId="24" fillId="2" borderId="19" xfId="0" applyFont="1" applyFill="1" applyBorder="1" applyAlignment="1" applyProtection="1">
      <alignment horizontal="center" vertical="center" wrapText="1"/>
      <protection hidden="1"/>
    </xf>
    <xf numFmtId="0" fontId="24" fillId="2" borderId="21" xfId="0" applyFont="1" applyFill="1" applyBorder="1" applyAlignment="1" applyProtection="1">
      <alignment horizontal="center" vertical="center" wrapText="1"/>
      <protection hidden="1"/>
    </xf>
    <xf numFmtId="0" fontId="23" fillId="0" borderId="19" xfId="0" applyFont="1" applyBorder="1" applyAlignment="1" applyProtection="1">
      <alignment horizontal="left" vertical="center" wrapText="1"/>
      <protection hidden="1"/>
    </xf>
    <xf numFmtId="0" fontId="23" fillId="0" borderId="21" xfId="0" applyFont="1" applyBorder="1" applyAlignment="1" applyProtection="1">
      <alignment horizontal="left" vertical="center" wrapText="1"/>
      <protection hidden="1"/>
    </xf>
    <xf numFmtId="0" fontId="40" fillId="0" borderId="19" xfId="0" applyFont="1" applyBorder="1" applyAlignment="1" applyProtection="1">
      <alignment horizontal="left" vertical="center" wrapText="1"/>
      <protection hidden="1"/>
    </xf>
    <xf numFmtId="0" fontId="40" fillId="0" borderId="21" xfId="0" applyFont="1" applyBorder="1" applyAlignment="1" applyProtection="1">
      <alignment horizontal="left" vertical="center" wrapText="1"/>
      <protection hidden="1"/>
    </xf>
    <xf numFmtId="0" fontId="40" fillId="0" borderId="15" xfId="0" applyFont="1" applyBorder="1" applyAlignment="1" applyProtection="1">
      <alignment horizontal="left" vertical="center" wrapText="1"/>
      <protection hidden="1"/>
    </xf>
    <xf numFmtId="0" fontId="36" fillId="2" borderId="16" xfId="0" applyFont="1" applyFill="1" applyBorder="1" applyAlignment="1" applyProtection="1">
      <alignment horizontal="left" vertical="center" wrapText="1"/>
      <protection hidden="1"/>
    </xf>
    <xf numFmtId="0" fontId="36" fillId="2" borderId="0" xfId="0" applyFont="1" applyFill="1" applyAlignment="1" applyProtection="1">
      <alignment horizontal="left" vertical="center" wrapText="1"/>
      <protection hidden="1"/>
    </xf>
    <xf numFmtId="0" fontId="36" fillId="2" borderId="17" xfId="0" applyFont="1" applyFill="1" applyBorder="1" applyAlignment="1" applyProtection="1">
      <alignment horizontal="left" vertical="center" wrapText="1"/>
      <protection hidden="1"/>
    </xf>
    <xf numFmtId="0" fontId="48" fillId="0" borderId="0" xfId="0" applyFont="1" applyAlignment="1" applyProtection="1">
      <alignment horizontal="center" vertical="center" wrapText="1"/>
      <protection hidden="1"/>
    </xf>
    <xf numFmtId="0" fontId="26" fillId="0" borderId="15" xfId="0" applyFont="1" applyBorder="1" applyAlignment="1" applyProtection="1">
      <alignment horizontal="left" vertical="center" wrapText="1"/>
      <protection hidden="1"/>
    </xf>
    <xf numFmtId="4" fontId="26" fillId="0" borderId="15" xfId="0" applyNumberFormat="1" applyFont="1" applyBorder="1" applyAlignment="1" applyProtection="1">
      <alignment horizontal="right" vertical="center"/>
      <protection hidden="1"/>
    </xf>
    <xf numFmtId="0" fontId="26" fillId="0" borderId="15" xfId="0" applyFont="1" applyBorder="1" applyAlignment="1" applyProtection="1">
      <alignment horizontal="left" vertical="center"/>
      <protection hidden="1"/>
    </xf>
    <xf numFmtId="0" fontId="26" fillId="0" borderId="15" xfId="0" applyFont="1" applyBorder="1" applyAlignment="1" applyProtection="1">
      <alignment horizontal="right" vertical="center" wrapText="1"/>
      <protection hidden="1"/>
    </xf>
    <xf numFmtId="0" fontId="59" fillId="0" borderId="22" xfId="0" applyFont="1" applyBorder="1" applyAlignment="1" applyProtection="1">
      <alignment horizontal="left" vertical="center" wrapText="1"/>
      <protection hidden="1"/>
    </xf>
    <xf numFmtId="0" fontId="59" fillId="0" borderId="18" xfId="0" applyFont="1" applyBorder="1" applyAlignment="1" applyProtection="1">
      <alignment horizontal="left" vertical="center" wrapText="1"/>
      <protection hidden="1"/>
    </xf>
    <xf numFmtId="0" fontId="59" fillId="0" borderId="23" xfId="0" applyFont="1" applyBorder="1" applyAlignment="1" applyProtection="1">
      <alignment horizontal="left" vertical="center" wrapText="1"/>
      <protection hidden="1"/>
    </xf>
    <xf numFmtId="0" fontId="59" fillId="0" borderId="16" xfId="0" applyFont="1" applyBorder="1" applyAlignment="1" applyProtection="1">
      <alignment horizontal="left" vertical="center" wrapText="1"/>
      <protection hidden="1"/>
    </xf>
    <xf numFmtId="0" fontId="59" fillId="0" borderId="0" xfId="0" applyFont="1" applyAlignment="1" applyProtection="1">
      <alignment horizontal="left" vertical="center" wrapText="1"/>
      <protection hidden="1"/>
    </xf>
    <xf numFmtId="0" fontId="59" fillId="0" borderId="17" xfId="0" applyFont="1" applyBorder="1" applyAlignment="1" applyProtection="1">
      <alignment horizontal="left" vertical="center" wrapText="1"/>
      <protection hidden="1"/>
    </xf>
    <xf numFmtId="0" fontId="59" fillId="0" borderId="24" xfId="0" applyFont="1" applyBorder="1" applyAlignment="1" applyProtection="1">
      <alignment horizontal="left" vertical="center" wrapText="1"/>
      <protection hidden="1"/>
    </xf>
    <xf numFmtId="0" fontId="59" fillId="0" borderId="25" xfId="0" applyFont="1" applyBorder="1" applyAlignment="1" applyProtection="1">
      <alignment horizontal="left" vertical="center" wrapText="1"/>
      <protection hidden="1"/>
    </xf>
    <xf numFmtId="0" fontId="59" fillId="0" borderId="26" xfId="0" applyFont="1" applyBorder="1" applyAlignment="1" applyProtection="1">
      <alignment horizontal="left" vertical="center" wrapText="1"/>
      <protection hidden="1"/>
    </xf>
    <xf numFmtId="0" fontId="43" fillId="0" borderId="0" xfId="2" applyFont="1" applyAlignment="1" applyProtection="1">
      <alignment horizontal="left" vertical="center" wrapText="1"/>
      <protection hidden="1"/>
    </xf>
  </cellXfs>
  <cellStyles count="3">
    <cellStyle name="Hiperlink" xfId="2" builtinId="8"/>
    <cellStyle name="Normal" xfId="0" builtinId="0"/>
    <cellStyle name="Porcentagem" xfId="1" builtinId="5"/>
  </cellStyles>
  <dxfs count="0"/>
  <tableStyles count="0" defaultTableStyle="TableStyleMedium2" defaultPivotStyle="PivotStyleLight16"/>
  <colors>
    <mruColors>
      <color rgb="FFEC28DE"/>
      <color rgb="FF9B2D1F"/>
      <color rgb="FFD9D9D9"/>
      <color rgb="FF006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Scope 1 emissions per emission source (thousand tCO</a:t>
            </a:r>
            <a:r>
              <a:rPr lang="pt-BR" sz="1100" baseline="-25000"/>
              <a:t>2</a:t>
            </a:r>
            <a:r>
              <a:rPr lang="pt-BR" sz="1100"/>
              <a:t>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Climate!$B$175</c:f>
              <c:strCache>
                <c:ptCount val="1"/>
                <c:pt idx="0">
                  <c:v>Flaring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Climate!$C$175:$E$175</c:f>
              <c:numCache>
                <c:formatCode>#,##0.00</c:formatCode>
                <c:ptCount val="3"/>
                <c:pt idx="0">
                  <c:v>24.787420000000001</c:v>
                </c:pt>
                <c:pt idx="1">
                  <c:v>12.451599999999999</c:v>
                </c:pt>
                <c:pt idx="2">
                  <c:v>7.3</c:v>
                </c:pt>
              </c:numCache>
            </c:numRef>
          </c:val>
          <c:extLst>
            <c:ext xmlns:c16="http://schemas.microsoft.com/office/drawing/2014/chart" uri="{C3380CC4-5D6E-409C-BE32-E72D297353CC}">
              <c16:uniqueId val="{00000000-B813-451A-9E4B-E5BB9F63BCE6}"/>
            </c:ext>
          </c:extLst>
        </c:ser>
        <c:ser>
          <c:idx val="1"/>
          <c:order val="1"/>
          <c:tx>
            <c:strRef>
              <c:f>Climate!$B$176</c:f>
              <c:strCache>
                <c:ptCount val="1"/>
                <c:pt idx="0">
                  <c:v>Other forms of combustion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Climate!$C$176:$E$176</c:f>
              <c:numCache>
                <c:formatCode>#,##0.00</c:formatCode>
                <c:ptCount val="3"/>
                <c:pt idx="0">
                  <c:v>67.600269999999995</c:v>
                </c:pt>
                <c:pt idx="1">
                  <c:v>62.678829999999998</c:v>
                </c:pt>
                <c:pt idx="2">
                  <c:v>57.1</c:v>
                </c:pt>
              </c:numCache>
            </c:numRef>
          </c:val>
          <c:extLst>
            <c:ext xmlns:c16="http://schemas.microsoft.com/office/drawing/2014/chart" uri="{C3380CC4-5D6E-409C-BE32-E72D297353CC}">
              <c16:uniqueId val="{00000001-B813-451A-9E4B-E5BB9F63BCE6}"/>
            </c:ext>
          </c:extLst>
        </c:ser>
        <c:ser>
          <c:idx val="2"/>
          <c:order val="2"/>
          <c:tx>
            <c:strRef>
              <c:f>Climate!$B$177</c:f>
              <c:strCache>
                <c:ptCount val="1"/>
                <c:pt idx="0">
                  <c:v>Fugitive emissions</c:v>
                </c:pt>
              </c:strCache>
            </c:strRef>
          </c:tx>
          <c:spPr>
            <a:solidFill>
              <a:schemeClr val="accent3"/>
            </a:solidFill>
            <a:ln>
              <a:noFill/>
            </a:ln>
            <a:effectLst/>
          </c:spPr>
          <c:invertIfNegative val="0"/>
          <c:dLbls>
            <c:dLbl>
              <c:idx val="0"/>
              <c:layout>
                <c:manualLayout>
                  <c:x val="-9.5852525287320509E-2"/>
                  <c:y val="1.4492759136048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B5-4D8A-8E14-F43BDFC6E6CD}"/>
                </c:ext>
              </c:extLst>
            </c:dLbl>
            <c:dLbl>
              <c:idx val="1"/>
              <c:layout>
                <c:manualLayout>
                  <c:x val="-0.10568355352191748"/>
                  <c:y val="2.415459856008161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B5-4D8A-8E14-F43BDFC6E6CD}"/>
                </c:ext>
              </c:extLst>
            </c:dLbl>
            <c:dLbl>
              <c:idx val="2"/>
              <c:layout>
                <c:manualLayout>
                  <c:x val="-9.8310282345969849E-2"/>
                  <c:y val="1.9323678848065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B5-4D8A-8E14-F43BDFC6E6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Climate!$C$177:$E$177</c:f>
              <c:numCache>
                <c:formatCode>#,##0.00</c:formatCode>
                <c:ptCount val="3"/>
                <c:pt idx="0">
                  <c:v>2.8833700000000002</c:v>
                </c:pt>
                <c:pt idx="1">
                  <c:v>0.25192999999999999</c:v>
                </c:pt>
                <c:pt idx="2">
                  <c:v>1.5</c:v>
                </c:pt>
              </c:numCache>
            </c:numRef>
          </c:val>
          <c:extLst>
            <c:ext xmlns:c16="http://schemas.microsoft.com/office/drawing/2014/chart" uri="{C3380CC4-5D6E-409C-BE32-E72D297353CC}">
              <c16:uniqueId val="{00000002-B813-451A-9E4B-E5BB9F63BCE6}"/>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Employees by level of education in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tx>
            <c:strRef>
              <c:f>'Human Capital'!$B$104</c:f>
              <c:strCache>
                <c:ptCount val="1"/>
                <c:pt idx="0">
                  <c:v>Level of education of employees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40-4503-BC0F-8609D2E182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940-4503-BC0F-8609D2E182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940-4503-BC0F-8609D2E182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940-4503-BC0F-8609D2E182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940-4503-BC0F-8609D2E1820B}"/>
              </c:ext>
            </c:extLst>
          </c:dPt>
          <c:dLbls>
            <c:dLbl>
              <c:idx val="4"/>
              <c:layout>
                <c:manualLayout>
                  <c:x val="-6.2313713838905938E-2"/>
                  <c:y val="-1.185075823855349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40-4503-BC0F-8609D2E1820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'Human Capital'!$B$276:$B$280</c:f>
              <c:strCache>
                <c:ptCount val="5"/>
                <c:pt idx="0">
                  <c:v>Incomplete higher education</c:v>
                </c:pt>
                <c:pt idx="1">
                  <c:v>Graduation</c:v>
                </c:pt>
                <c:pt idx="2">
                  <c:v>MBA</c:v>
                </c:pt>
                <c:pt idx="3">
                  <c:v>Master's degree</c:v>
                </c:pt>
                <c:pt idx="4">
                  <c:v>Doctorate degree</c:v>
                </c:pt>
              </c:strCache>
            </c:strRef>
          </c:cat>
          <c:val>
            <c:numRef>
              <c:f>'Human Capital'!$D$276:$D$280</c:f>
              <c:numCache>
                <c:formatCode>0%</c:formatCode>
                <c:ptCount val="5"/>
                <c:pt idx="0">
                  <c:v>7.0000000000000007E-2</c:v>
                </c:pt>
                <c:pt idx="1">
                  <c:v>0.41</c:v>
                </c:pt>
                <c:pt idx="2">
                  <c:v>0.37</c:v>
                </c:pt>
                <c:pt idx="3">
                  <c:v>0.12</c:v>
                </c:pt>
                <c:pt idx="4">
                  <c:v>0.03</c:v>
                </c:pt>
              </c:numCache>
            </c:numRef>
          </c:val>
          <c:extLst>
            <c:ext xmlns:c16="http://schemas.microsoft.com/office/drawing/2014/chart" uri="{C3380CC4-5D6E-409C-BE32-E72D297353CC}">
              <c16:uniqueId val="{00000008-F44A-454F-A02B-DB9CD885734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'Human Capital'!$B$290</c:f>
              <c:strCache>
                <c:ptCount val="1"/>
                <c:pt idx="0">
                  <c:v>Turnover rate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'Human Capital'!$D$260:$F$260</c:f>
              <c:numCache>
                <c:formatCode>General</c:formatCode>
                <c:ptCount val="3"/>
                <c:pt idx="0">
                  <c:v>2020</c:v>
                </c:pt>
                <c:pt idx="1">
                  <c:v>2021</c:v>
                </c:pt>
                <c:pt idx="2">
                  <c:v>2022</c:v>
                </c:pt>
              </c:numCache>
            </c:numRef>
          </c:cat>
          <c:val>
            <c:numRef>
              <c:f>'Human Capital'!$D$290:$F$290</c:f>
              <c:numCache>
                <c:formatCode>0.0%</c:formatCode>
                <c:ptCount val="3"/>
                <c:pt idx="0">
                  <c:v>8.8999999999999996E-2</c:v>
                </c:pt>
                <c:pt idx="1">
                  <c:v>0.23400000000000001</c:v>
                </c:pt>
                <c:pt idx="2">
                  <c:v>0.25</c:v>
                </c:pt>
              </c:numCache>
            </c:numRef>
          </c:val>
          <c:extLst>
            <c:ext xmlns:c16="http://schemas.microsoft.com/office/drawing/2014/chart" uri="{C3380CC4-5D6E-409C-BE32-E72D297353CC}">
              <c16:uniqueId val="{00000000-B77E-4C32-86AC-26884A8F3C65}"/>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clustered"/>
        <c:varyColors val="0"/>
        <c:ser>
          <c:idx val="0"/>
          <c:order val="0"/>
          <c:tx>
            <c:strRef>
              <c:f>'Human Capital'!$B$293</c:f>
              <c:strCache>
                <c:ptCount val="1"/>
                <c:pt idx="0">
                  <c:v>Average hours of training per employee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'Human Capital'!$D$292:$F$292</c:f>
              <c:numCache>
                <c:formatCode>General</c:formatCode>
                <c:ptCount val="3"/>
                <c:pt idx="0">
                  <c:v>2020</c:v>
                </c:pt>
                <c:pt idx="1">
                  <c:v>2021</c:v>
                </c:pt>
                <c:pt idx="2">
                  <c:v>2022</c:v>
                </c:pt>
              </c:numCache>
            </c:numRef>
          </c:cat>
          <c:val>
            <c:numRef>
              <c:f>'Human Capital'!$D$293:$F$293</c:f>
              <c:numCache>
                <c:formatCode>0.00</c:formatCode>
                <c:ptCount val="3"/>
                <c:pt idx="0">
                  <c:v>46.26</c:v>
                </c:pt>
                <c:pt idx="1">
                  <c:v>25.2</c:v>
                </c:pt>
                <c:pt idx="2">
                  <c:v>30.83</c:v>
                </c:pt>
              </c:numCache>
            </c:numRef>
          </c:val>
          <c:extLst>
            <c:ext xmlns:c16="http://schemas.microsoft.com/office/drawing/2014/chart" uri="{C3380CC4-5D6E-409C-BE32-E72D297353CC}">
              <c16:uniqueId val="{00000000-4AF6-4AF3-8ED8-C32962C22F03}"/>
            </c:ext>
          </c:extLst>
        </c:ser>
        <c:dLbls>
          <c:dLblPos val="outEnd"/>
          <c:showLegendKey val="0"/>
          <c:showVal val="1"/>
          <c:showCatName val="0"/>
          <c:showSerName val="0"/>
          <c:showPercent val="0"/>
          <c:showBubbleSize val="0"/>
        </c:dLbls>
        <c:gapWidth val="219"/>
        <c:overlap val="-27"/>
        <c:axId val="2030105391"/>
        <c:axId val="2030119119"/>
      </c:barChart>
      <c:catAx>
        <c:axId val="203010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30119119"/>
        <c:crosses val="autoZero"/>
        <c:auto val="1"/>
        <c:lblAlgn val="ctr"/>
        <c:lblOffset val="100"/>
        <c:noMultiLvlLbl val="0"/>
      </c:catAx>
      <c:valAx>
        <c:axId val="2030119119"/>
        <c:scaling>
          <c:orientation val="minMax"/>
        </c:scaling>
        <c:delete val="1"/>
        <c:axPos val="l"/>
        <c:numFmt formatCode="0.00" sourceLinked="1"/>
        <c:majorTickMark val="out"/>
        <c:minorTickMark val="none"/>
        <c:tickLblPos val="nextTo"/>
        <c:crossAx val="20301053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'Human Capital'!$B$282</c:f>
              <c:strCache>
                <c:ptCount val="1"/>
                <c:pt idx="0">
                  <c:v>Percentage of women by functional level in 2022</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'Human Capital'!$B$283:$B$286</c:f>
              <c:strCache>
                <c:ptCount val="4"/>
                <c:pt idx="0">
                  <c:v>Analysts</c:v>
                </c:pt>
                <c:pt idx="1">
                  <c:v>Technicians</c:v>
                </c:pt>
                <c:pt idx="2">
                  <c:v>Manag./Coord./Superv.</c:v>
                </c:pt>
                <c:pt idx="3">
                  <c:v>Executive Board</c:v>
                </c:pt>
              </c:strCache>
            </c:strRef>
          </c:cat>
          <c:val>
            <c:numRef>
              <c:f>'Human Capital'!$D$283:$D$286</c:f>
              <c:numCache>
                <c:formatCode>0.0%</c:formatCode>
                <c:ptCount val="4"/>
                <c:pt idx="0">
                  <c:v>0.52900000000000003</c:v>
                </c:pt>
                <c:pt idx="1">
                  <c:v>0.25</c:v>
                </c:pt>
                <c:pt idx="2">
                  <c:v>0.38800000000000001</c:v>
                </c:pt>
                <c:pt idx="3">
                  <c:v>0.33300000000000002</c:v>
                </c:pt>
              </c:numCache>
            </c:numRef>
          </c:val>
          <c:extLst>
            <c:ext xmlns:c16="http://schemas.microsoft.com/office/drawing/2014/chart" uri="{C3380CC4-5D6E-409C-BE32-E72D297353CC}">
              <c16:uniqueId val="{00000000-AA54-4B24-A26A-E4CDF6D536D0}"/>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'Human Capital'!$B$289</c:f>
              <c:strCache>
                <c:ptCount val="1"/>
                <c:pt idx="0">
                  <c:v>Hiring rate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'Human Capital'!$D$288:$F$288</c:f>
              <c:numCache>
                <c:formatCode>General</c:formatCode>
                <c:ptCount val="3"/>
                <c:pt idx="0">
                  <c:v>2020</c:v>
                </c:pt>
                <c:pt idx="1">
                  <c:v>2021</c:v>
                </c:pt>
                <c:pt idx="2">
                  <c:v>2022</c:v>
                </c:pt>
              </c:numCache>
            </c:numRef>
          </c:cat>
          <c:val>
            <c:numRef>
              <c:f>'Human Capital'!$D$289:$F$289</c:f>
              <c:numCache>
                <c:formatCode>0.0%</c:formatCode>
                <c:ptCount val="3"/>
                <c:pt idx="0">
                  <c:v>8.8999999999999996E-2</c:v>
                </c:pt>
                <c:pt idx="1">
                  <c:v>0.21099999999999999</c:v>
                </c:pt>
                <c:pt idx="2">
                  <c:v>0.32900000000000001</c:v>
                </c:pt>
              </c:numCache>
            </c:numRef>
          </c:val>
          <c:extLst>
            <c:ext xmlns:c16="http://schemas.microsoft.com/office/drawing/2014/chart" uri="{C3380CC4-5D6E-409C-BE32-E72D297353CC}">
              <c16:uniqueId val="{00000000-7FD7-4834-B87E-A950D27C53D5}"/>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Waste generated in 2022 by disposal method (t)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EB-4A35-B1B0-99EAA190964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EB-4A35-B1B0-99EAA190964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5990-4360-8C44-EB5C2C888D99}"/>
              </c:ext>
            </c:extLst>
          </c:dPt>
          <c:dLbls>
            <c:dLbl>
              <c:idx val="1"/>
              <c:layout>
                <c:manualLayout>
                  <c:x val="-8.8470512372750568E-2"/>
                  <c:y val="3.386418802912791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j-lt"/>
                      <a:ea typeface="+mn-ea"/>
                      <a:cs typeface="+mn-cs"/>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EB-4A35-B1B0-99EAA1909640}"/>
                </c:ext>
              </c:extLst>
            </c:dLbl>
            <c:dLbl>
              <c:idx val="2"/>
              <c:layout>
                <c:manualLayout>
                  <c:x val="7.1811894406892535E-2"/>
                  <c:y val="2.901939889092808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90-4360-8C44-EB5C2C888D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Environmental!$B$241:$B$243</c:f>
              <c:strCache>
                <c:ptCount val="3"/>
                <c:pt idx="0">
                  <c:v>Diverted from final disposal</c:v>
                </c:pt>
                <c:pt idx="1">
                  <c:v>Destined to final disposal</c:v>
                </c:pt>
                <c:pt idx="2">
                  <c:v>Awaiting destination</c:v>
                </c:pt>
              </c:strCache>
            </c:strRef>
          </c:cat>
          <c:val>
            <c:numRef>
              <c:f>Environmental!$C$241:$C$243</c:f>
              <c:numCache>
                <c:formatCode>0.0</c:formatCode>
                <c:ptCount val="3"/>
                <c:pt idx="0">
                  <c:v>779.8</c:v>
                </c:pt>
                <c:pt idx="1">
                  <c:v>28.2</c:v>
                </c:pt>
                <c:pt idx="2">
                  <c:v>1.3</c:v>
                </c:pt>
              </c:numCache>
            </c:numRef>
          </c:val>
          <c:extLst>
            <c:ext xmlns:c16="http://schemas.microsoft.com/office/drawing/2014/chart" uri="{C3380CC4-5D6E-409C-BE32-E72D297353CC}">
              <c16:uniqueId val="{00000000-D98B-4542-A72D-FD2665CA56F8}"/>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2326351064427721"/>
          <c:y val="0.44052347623213767"/>
          <c:w val="0.33376424630426493"/>
          <c:h val="0.238488188976377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Water discharges by type (thousand m</a:t>
            </a:r>
            <a:r>
              <a:rPr lang="pt-BR" sz="1100" baseline="30000"/>
              <a:t>3</a:t>
            </a:r>
            <a:r>
              <a:rPr lang="pt-BR"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1"/>
          <c:order val="0"/>
          <c:tx>
            <c:strRef>
              <c:f>Environmental!$B$226</c:f>
              <c:strCache>
                <c:ptCount val="1"/>
                <c:pt idx="0">
                  <c:v>Oily water</c:v>
                </c:pt>
              </c:strCache>
            </c:strRef>
          </c:tx>
          <c:spPr>
            <a:solidFill>
              <a:schemeClr val="accent1"/>
            </a:solidFill>
            <a:ln>
              <a:noFill/>
            </a:ln>
            <a:effectLst/>
          </c:spPr>
          <c:invertIfNegative val="0"/>
          <c:dLbls>
            <c:dLbl>
              <c:idx val="2"/>
              <c:layout>
                <c:manualLayout>
                  <c:x val="-0.11685763888888898"/>
                  <c:y val="-2.204861111111111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2-4722-BFCC-929BA00D62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Environmental!$C$225:$E$225</c:f>
              <c:numCache>
                <c:formatCode>General</c:formatCode>
                <c:ptCount val="3"/>
                <c:pt idx="0">
                  <c:v>2020</c:v>
                </c:pt>
                <c:pt idx="1">
                  <c:v>2021</c:v>
                </c:pt>
                <c:pt idx="2">
                  <c:v>2022</c:v>
                </c:pt>
              </c:numCache>
            </c:numRef>
          </c:cat>
          <c:val>
            <c:numRef>
              <c:f>Environmental!$C$226:$E$226</c:f>
              <c:numCache>
                <c:formatCode>#,##0.0</c:formatCode>
                <c:ptCount val="3"/>
                <c:pt idx="0">
                  <c:v>1215.42</c:v>
                </c:pt>
                <c:pt idx="1">
                  <c:v>136.75299999999999</c:v>
                </c:pt>
                <c:pt idx="2">
                  <c:v>29.045100000000001</c:v>
                </c:pt>
              </c:numCache>
            </c:numRef>
          </c:val>
          <c:extLst>
            <c:ext xmlns:c16="http://schemas.microsoft.com/office/drawing/2014/chart" uri="{C3380CC4-5D6E-409C-BE32-E72D297353CC}">
              <c16:uniqueId val="{00000001-97E2-4970-9EE1-54FFD2A00D9F}"/>
            </c:ext>
          </c:extLst>
        </c:ser>
        <c:ser>
          <c:idx val="2"/>
          <c:order val="1"/>
          <c:tx>
            <c:strRef>
              <c:f>Environmental!$B$227</c:f>
              <c:strCache>
                <c:ptCount val="1"/>
                <c:pt idx="0">
                  <c:v>Sanitary effluents</c:v>
                </c:pt>
              </c:strCache>
            </c:strRef>
          </c:tx>
          <c:spPr>
            <a:solidFill>
              <a:schemeClr val="accent3"/>
            </a:solidFill>
            <a:ln>
              <a:noFill/>
            </a:ln>
            <a:effectLst/>
          </c:spPr>
          <c:invertIfNegative val="0"/>
          <c:dLbls>
            <c:dLbl>
              <c:idx val="0"/>
              <c:layout>
                <c:manualLayout>
                  <c:x val="-9.4809027777777777E-2"/>
                  <c:y val="2.2048611111111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2-4970-9EE1-54FFD2A00D9F}"/>
                </c:ext>
              </c:extLst>
            </c:dLbl>
            <c:dLbl>
              <c:idx val="1"/>
              <c:layout>
                <c:manualLayout>
                  <c:x val="-9.2604166666666668E-2"/>
                  <c:y val="2.6458333333333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2-4970-9EE1-54FFD2A00D9F}"/>
                </c:ext>
              </c:extLst>
            </c:dLbl>
            <c:dLbl>
              <c:idx val="2"/>
              <c:layout>
                <c:manualLayout>
                  <c:x val="-0.11685763888888889"/>
                  <c:y val="-8.37847222222222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2-4970-9EE1-54FFD2A00D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Environmental!$C$225:$E$225</c:f>
              <c:numCache>
                <c:formatCode>General</c:formatCode>
                <c:ptCount val="3"/>
                <c:pt idx="0">
                  <c:v>2020</c:v>
                </c:pt>
                <c:pt idx="1">
                  <c:v>2021</c:v>
                </c:pt>
                <c:pt idx="2">
                  <c:v>2022</c:v>
                </c:pt>
              </c:numCache>
            </c:numRef>
          </c:cat>
          <c:val>
            <c:numRef>
              <c:f>Environmental!$C$227:$E$227</c:f>
              <c:numCache>
                <c:formatCode>#,##0.0</c:formatCode>
                <c:ptCount val="3"/>
                <c:pt idx="0">
                  <c:v>9.3800000000000008</c:v>
                </c:pt>
                <c:pt idx="1">
                  <c:v>14.989720000000002</c:v>
                </c:pt>
                <c:pt idx="2">
                  <c:v>12.5787</c:v>
                </c:pt>
              </c:numCache>
            </c:numRef>
          </c:val>
          <c:extLst>
            <c:ext xmlns:c16="http://schemas.microsoft.com/office/drawing/2014/chart" uri="{C3380CC4-5D6E-409C-BE32-E72D297353CC}">
              <c16:uniqueId val="{00000005-97E2-4970-9EE1-54FFD2A00D9F}"/>
            </c:ext>
          </c:extLst>
        </c:ser>
        <c:ser>
          <c:idx val="3"/>
          <c:order val="2"/>
          <c:tx>
            <c:strRef>
              <c:f>Environmental!$B$228</c:f>
              <c:strCache>
                <c:ptCount val="1"/>
                <c:pt idx="0">
                  <c:v>Produced water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Environmental!$C$225:$E$225</c:f>
              <c:numCache>
                <c:formatCode>General</c:formatCode>
                <c:ptCount val="3"/>
                <c:pt idx="0">
                  <c:v>2020</c:v>
                </c:pt>
                <c:pt idx="1">
                  <c:v>2021</c:v>
                </c:pt>
                <c:pt idx="2">
                  <c:v>2022</c:v>
                </c:pt>
              </c:numCache>
            </c:numRef>
          </c:cat>
          <c:val>
            <c:numRef>
              <c:f>Environmental!$C$228:$E$228</c:f>
              <c:numCache>
                <c:formatCode>#,##0.0</c:formatCode>
                <c:ptCount val="3"/>
                <c:pt idx="0">
                  <c:v>292.45999999999998</c:v>
                </c:pt>
                <c:pt idx="1">
                  <c:v>112.7594</c:v>
                </c:pt>
                <c:pt idx="2">
                  <c:v>199.86869999999999</c:v>
                </c:pt>
              </c:numCache>
            </c:numRef>
          </c:val>
          <c:extLst>
            <c:ext xmlns:c16="http://schemas.microsoft.com/office/drawing/2014/chart" uri="{C3380CC4-5D6E-409C-BE32-E72D297353CC}">
              <c16:uniqueId val="{00000007-97E2-4970-9EE1-54FFD2A00D9F}"/>
            </c:ext>
          </c:extLst>
        </c:ser>
        <c:dLbls>
          <c:dLblPos val="ctr"/>
          <c:showLegendKey val="0"/>
          <c:showVal val="1"/>
          <c:showCatName val="0"/>
          <c:showSerName val="0"/>
          <c:showPercent val="0"/>
          <c:showBubbleSize val="0"/>
        </c:dLbls>
        <c:gapWidth val="150"/>
        <c:overlap val="100"/>
        <c:axId val="1743094751"/>
        <c:axId val="1743090175"/>
      </c:barChart>
      <c:catAx>
        <c:axId val="1743094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743090175"/>
        <c:crosses val="autoZero"/>
        <c:auto val="1"/>
        <c:lblAlgn val="ctr"/>
        <c:lblOffset val="100"/>
        <c:noMultiLvlLbl val="0"/>
      </c:catAx>
      <c:valAx>
        <c:axId val="1743090175"/>
        <c:scaling>
          <c:orientation val="minMax"/>
        </c:scaling>
        <c:delete val="1"/>
        <c:axPos val="l"/>
        <c:numFmt formatCode="#,##0.0" sourceLinked="1"/>
        <c:majorTickMark val="none"/>
        <c:minorTickMark val="none"/>
        <c:tickLblPos val="nextTo"/>
        <c:crossAx val="17430947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Waste generated by type (t)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0"/>
          <c:order val="0"/>
          <c:tx>
            <c:strRef>
              <c:f>Environmental!$C$236</c:f>
              <c:strCache>
                <c:ptCount val="1"/>
                <c:pt idx="0">
                  <c:v>Hazardous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Environmental!$B$237:$B$239</c:f>
              <c:numCache>
                <c:formatCode>General</c:formatCode>
                <c:ptCount val="3"/>
                <c:pt idx="0">
                  <c:v>2020</c:v>
                </c:pt>
                <c:pt idx="1">
                  <c:v>2021</c:v>
                </c:pt>
                <c:pt idx="2">
                  <c:v>2022</c:v>
                </c:pt>
              </c:numCache>
            </c:numRef>
          </c:cat>
          <c:val>
            <c:numRef>
              <c:f>Environmental!$C$237:$C$239</c:f>
              <c:numCache>
                <c:formatCode>General</c:formatCode>
                <c:ptCount val="3"/>
                <c:pt idx="0">
                  <c:v>71.2</c:v>
                </c:pt>
                <c:pt idx="1">
                  <c:v>166.6</c:v>
                </c:pt>
                <c:pt idx="2">
                  <c:v>428.4</c:v>
                </c:pt>
              </c:numCache>
            </c:numRef>
          </c:val>
          <c:extLst>
            <c:ext xmlns:c16="http://schemas.microsoft.com/office/drawing/2014/chart" uri="{C3380CC4-5D6E-409C-BE32-E72D297353CC}">
              <c16:uniqueId val="{00000000-1553-4212-AAC2-36B93AC8CB5E}"/>
            </c:ext>
          </c:extLst>
        </c:ser>
        <c:ser>
          <c:idx val="1"/>
          <c:order val="1"/>
          <c:tx>
            <c:strRef>
              <c:f>Environmental!$D$236</c:f>
              <c:strCache>
                <c:ptCount val="1"/>
                <c:pt idx="0">
                  <c:v>Non-hazardous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Environmental!$B$237:$B$239</c:f>
              <c:numCache>
                <c:formatCode>General</c:formatCode>
                <c:ptCount val="3"/>
                <c:pt idx="0">
                  <c:v>2020</c:v>
                </c:pt>
                <c:pt idx="1">
                  <c:v>2021</c:v>
                </c:pt>
                <c:pt idx="2">
                  <c:v>2022</c:v>
                </c:pt>
              </c:numCache>
            </c:numRef>
          </c:cat>
          <c:val>
            <c:numRef>
              <c:f>Environmental!$D$237:$D$239</c:f>
              <c:numCache>
                <c:formatCode>General</c:formatCode>
                <c:ptCount val="3"/>
                <c:pt idx="0">
                  <c:v>143.9</c:v>
                </c:pt>
                <c:pt idx="1">
                  <c:v>148.69999999999999</c:v>
                </c:pt>
                <c:pt idx="2" formatCode="0.0">
                  <c:v>381</c:v>
                </c:pt>
              </c:numCache>
            </c:numRef>
          </c:val>
          <c:extLst>
            <c:ext xmlns:c16="http://schemas.microsoft.com/office/drawing/2014/chart" uri="{C3380CC4-5D6E-409C-BE32-E72D297353CC}">
              <c16:uniqueId val="{00000001-1553-4212-AAC2-36B93AC8CB5E}"/>
            </c:ext>
          </c:extLst>
        </c:ser>
        <c:dLbls>
          <c:dLblPos val="ctr"/>
          <c:showLegendKey val="0"/>
          <c:showVal val="1"/>
          <c:showCatName val="0"/>
          <c:showSerName val="0"/>
          <c:showPercent val="0"/>
          <c:showBubbleSize val="0"/>
        </c:dLbls>
        <c:gapWidth val="150"/>
        <c:overlap val="100"/>
        <c:axId val="1479804415"/>
        <c:axId val="1479825215"/>
      </c:barChart>
      <c:catAx>
        <c:axId val="147980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479825215"/>
        <c:crosses val="autoZero"/>
        <c:auto val="1"/>
        <c:lblAlgn val="ctr"/>
        <c:lblOffset val="100"/>
        <c:noMultiLvlLbl val="0"/>
      </c:catAx>
      <c:valAx>
        <c:axId val="1479825215"/>
        <c:scaling>
          <c:orientation val="minMax"/>
        </c:scaling>
        <c:delete val="1"/>
        <c:axPos val="l"/>
        <c:numFmt formatCode="General" sourceLinked="1"/>
        <c:majorTickMark val="none"/>
        <c:minorTickMark val="none"/>
        <c:tickLblPos val="nextTo"/>
        <c:crossAx val="14798044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GHG emissions per scope (thousand tCO2e)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Climate!$B$167</c:f>
              <c:strCache>
                <c:ptCount val="1"/>
                <c:pt idx="0">
                  <c:v>Scope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Climate!$C$167:$E$167</c:f>
              <c:numCache>
                <c:formatCode>#,##0.00</c:formatCode>
                <c:ptCount val="3"/>
                <c:pt idx="0">
                  <c:v>95.271060000000006</c:v>
                </c:pt>
                <c:pt idx="1">
                  <c:v>75.382360000000006</c:v>
                </c:pt>
                <c:pt idx="2">
                  <c:v>65.91</c:v>
                </c:pt>
              </c:numCache>
            </c:numRef>
          </c:val>
          <c:extLst>
            <c:ext xmlns:c16="http://schemas.microsoft.com/office/drawing/2014/chart" uri="{C3380CC4-5D6E-409C-BE32-E72D297353CC}">
              <c16:uniqueId val="{00000000-C107-4347-9061-876B95348B57}"/>
            </c:ext>
          </c:extLst>
        </c:ser>
        <c:ser>
          <c:idx val="1"/>
          <c:order val="1"/>
          <c:tx>
            <c:strRef>
              <c:f>Climate!$B$168</c:f>
              <c:strCache>
                <c:ptCount val="1"/>
                <c:pt idx="0">
                  <c:v>Scope 2</c:v>
                </c:pt>
              </c:strCache>
            </c:strRef>
          </c:tx>
          <c:spPr>
            <a:solidFill>
              <a:schemeClr val="accent2"/>
            </a:solidFill>
            <a:ln>
              <a:noFill/>
            </a:ln>
            <a:effectLst/>
          </c:spPr>
          <c:invertIfNegative val="0"/>
          <c:dLbls>
            <c:dLbl>
              <c:idx val="0"/>
              <c:layout>
                <c:manualLayout>
                  <c:x val="-9.2373130023123903E-2"/>
                  <c:y val="2.424242424242418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8-4273-AF93-F345FCB01721}"/>
                </c:ext>
              </c:extLst>
            </c:dLbl>
            <c:dLbl>
              <c:idx val="1"/>
              <c:layout>
                <c:manualLayout>
                  <c:x val="-9.966574555126527E-2"/>
                  <c:y val="3.63636363636363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8-4273-AF93-F345FCB01721}"/>
                </c:ext>
              </c:extLst>
            </c:dLbl>
            <c:dLbl>
              <c:idx val="2"/>
              <c:layout>
                <c:manualLayout>
                  <c:x val="-9.7234873708551481E-2"/>
                  <c:y val="4.242424242424242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8-4273-AF93-F345FCB017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Climate!$C$168:$E$168</c:f>
              <c:numCache>
                <c:formatCode>#,##0.00</c:formatCode>
                <c:ptCount val="3"/>
                <c:pt idx="0">
                  <c:v>1.5720000000000001E-2</c:v>
                </c:pt>
                <c:pt idx="1">
                  <c:v>2.7620000000000002E-2</c:v>
                </c:pt>
                <c:pt idx="2">
                  <c:v>0.01</c:v>
                </c:pt>
              </c:numCache>
            </c:numRef>
          </c:val>
          <c:extLst>
            <c:ext xmlns:c16="http://schemas.microsoft.com/office/drawing/2014/chart" uri="{C3380CC4-5D6E-409C-BE32-E72D297353CC}">
              <c16:uniqueId val="{00000001-C107-4347-9061-876B95348B57}"/>
            </c:ext>
          </c:extLst>
        </c:ser>
        <c:ser>
          <c:idx val="2"/>
          <c:order val="2"/>
          <c:tx>
            <c:strRef>
              <c:f>Climate!$B$169</c:f>
              <c:strCache>
                <c:ptCount val="1"/>
                <c:pt idx="0">
                  <c:v>Scope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Climate!$C$169:$E$169</c:f>
              <c:numCache>
                <c:formatCode>#,##0.00</c:formatCode>
                <c:ptCount val="3"/>
                <c:pt idx="0">
                  <c:v>29.186140000000002</c:v>
                </c:pt>
                <c:pt idx="1">
                  <c:v>25.054169999999999</c:v>
                </c:pt>
                <c:pt idx="2">
                  <c:v>32.630000000000003</c:v>
                </c:pt>
              </c:numCache>
            </c:numRef>
          </c:val>
          <c:extLst>
            <c:ext xmlns:c16="http://schemas.microsoft.com/office/drawing/2014/chart" uri="{C3380CC4-5D6E-409C-BE32-E72D297353CC}">
              <c16:uniqueId val="{00000005-C107-4347-9061-876B95348B57}"/>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Emissions intensity</a:t>
            </a:r>
            <a:r>
              <a:rPr lang="en-US" sz="1100" baseline="0"/>
              <a:t> </a:t>
            </a:r>
            <a:r>
              <a:rPr lang="en-US" sz="1100"/>
              <a:t>(kgCO2e/boe)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lineChart>
        <c:grouping val="standard"/>
        <c:varyColors val="0"/>
        <c:ser>
          <c:idx val="0"/>
          <c:order val="0"/>
          <c:tx>
            <c:strRef>
              <c:f>Climate!$B$172</c:f>
              <c:strCache>
                <c:ptCount val="1"/>
                <c:pt idx="0">
                  <c:v>Scope 1 / Production (tCO2e/boe)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Climate!$C$172:$E$172</c:f>
              <c:numCache>
                <c:formatCode>#,##0.0</c:formatCode>
                <c:ptCount val="3"/>
                <c:pt idx="0">
                  <c:v>15.2</c:v>
                </c:pt>
                <c:pt idx="1">
                  <c:v>17.600000000000001</c:v>
                </c:pt>
                <c:pt idx="2">
                  <c:v>18.8</c:v>
                </c:pt>
              </c:numCache>
            </c:numRef>
          </c:val>
          <c:smooth val="0"/>
          <c:extLst>
            <c:ext xmlns:c16="http://schemas.microsoft.com/office/drawing/2014/chart" uri="{C3380CC4-5D6E-409C-BE32-E72D297353CC}">
              <c16:uniqueId val="{00000000-1D27-4B9A-83A8-BA50B589A47B}"/>
            </c:ext>
          </c:extLst>
        </c:ser>
        <c:dLbls>
          <c:dLblPos val="t"/>
          <c:showLegendKey val="0"/>
          <c:showVal val="1"/>
          <c:showCatName val="0"/>
          <c:showSerName val="0"/>
          <c:showPercent val="0"/>
          <c:showBubbleSize val="0"/>
        </c:dLbls>
        <c:marker val="1"/>
        <c:smooth val="0"/>
        <c:axId val="1986517119"/>
        <c:axId val="1986527103"/>
      </c:lineChart>
      <c:catAx>
        <c:axId val="1986517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986527103"/>
        <c:crosses val="autoZero"/>
        <c:auto val="1"/>
        <c:lblAlgn val="ctr"/>
        <c:lblOffset val="100"/>
        <c:noMultiLvlLbl val="0"/>
      </c:catAx>
      <c:valAx>
        <c:axId val="1986527103"/>
        <c:scaling>
          <c:orientation val="minMax"/>
        </c:scaling>
        <c:delete val="1"/>
        <c:axPos val="l"/>
        <c:numFmt formatCode="#,##0.0" sourceLinked="1"/>
        <c:majorTickMark val="none"/>
        <c:minorTickMark val="none"/>
        <c:tickLblPos val="nextTo"/>
        <c:crossAx val="1986517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Energy consumption by fuel consumption in operations (thousand GJ)</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Climate!$B$180</c:f>
              <c:strCache>
                <c:ptCount val="1"/>
                <c:pt idx="0">
                  <c:v>Maritime diesel A</c:v>
                </c:pt>
              </c:strCache>
            </c:strRef>
          </c:tx>
          <c:spPr>
            <a:solidFill>
              <a:schemeClr val="accent1"/>
            </a:solidFill>
            <a:ln>
              <a:noFill/>
            </a:ln>
            <a:effectLst/>
          </c:spPr>
          <c:invertIfNegative val="0"/>
          <c:dLbls>
            <c:dLbl>
              <c:idx val="0"/>
              <c:layout>
                <c:manualLayout>
                  <c:x val="0"/>
                  <c:y val="-4.15368503816484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DB-4ED6-B183-E07AEB9760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Climate!$C$180:$E$180</c:f>
              <c:numCache>
                <c:formatCode>#,##0.00</c:formatCode>
                <c:ptCount val="3"/>
                <c:pt idx="0">
                  <c:v>99.911469999999994</c:v>
                </c:pt>
                <c:pt idx="1">
                  <c:v>190.13339999999999</c:v>
                </c:pt>
                <c:pt idx="2">
                  <c:v>265.76</c:v>
                </c:pt>
              </c:numCache>
            </c:numRef>
          </c:val>
          <c:extLst>
            <c:ext xmlns:c16="http://schemas.microsoft.com/office/drawing/2014/chart" uri="{C3380CC4-5D6E-409C-BE32-E72D297353CC}">
              <c16:uniqueId val="{00000001-B348-4238-9918-0F65A226F34C}"/>
            </c:ext>
          </c:extLst>
        </c:ser>
        <c:ser>
          <c:idx val="1"/>
          <c:order val="1"/>
          <c:tx>
            <c:strRef>
              <c:f>Climate!$B$181</c:f>
              <c:strCache>
                <c:ptCount val="1"/>
                <c:pt idx="0">
                  <c:v>Natural gas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Climate!$C$181:$E$181</c:f>
              <c:numCache>
                <c:formatCode>#,##0.00</c:formatCode>
                <c:ptCount val="3"/>
                <c:pt idx="0">
                  <c:v>1512.44832</c:v>
                </c:pt>
                <c:pt idx="1">
                  <c:v>1084.62861</c:v>
                </c:pt>
                <c:pt idx="2">
                  <c:v>792.98</c:v>
                </c:pt>
              </c:numCache>
            </c:numRef>
          </c:val>
          <c:extLst>
            <c:ext xmlns:c16="http://schemas.microsoft.com/office/drawing/2014/chart" uri="{C3380CC4-5D6E-409C-BE32-E72D297353CC}">
              <c16:uniqueId val="{00000002-B348-4238-9918-0F65A226F34C}"/>
            </c:ext>
          </c:extLst>
        </c:ser>
        <c:ser>
          <c:idx val="2"/>
          <c:order val="2"/>
          <c:tx>
            <c:strRef>
              <c:f>Climate!$B$182</c:f>
              <c:strCache>
                <c:ptCount val="1"/>
                <c:pt idx="0">
                  <c:v>Support sea and air fleet in the Atlanta Field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Climate!$C$165:$E$165</c:f>
              <c:numCache>
                <c:formatCode>General</c:formatCode>
                <c:ptCount val="3"/>
                <c:pt idx="0">
                  <c:v>2020</c:v>
                </c:pt>
                <c:pt idx="1">
                  <c:v>2021</c:v>
                </c:pt>
                <c:pt idx="2">
                  <c:v>2022</c:v>
                </c:pt>
              </c:numCache>
            </c:numRef>
          </c:cat>
          <c:val>
            <c:numRef>
              <c:f>Climate!$C$182:$E$182</c:f>
              <c:numCache>
                <c:formatCode>#,##0.00</c:formatCode>
                <c:ptCount val="3"/>
                <c:pt idx="0">
                  <c:v>388.03680000000003</c:v>
                </c:pt>
                <c:pt idx="1">
                  <c:v>288.82378999999997</c:v>
                </c:pt>
                <c:pt idx="2">
                  <c:v>390.25830000000002</c:v>
                </c:pt>
              </c:numCache>
            </c:numRef>
          </c:val>
          <c:extLst>
            <c:ext xmlns:c16="http://schemas.microsoft.com/office/drawing/2014/chart" uri="{C3380CC4-5D6E-409C-BE32-E72D297353CC}">
              <c16:uniqueId val="{00000003-B348-4238-9918-0F65A226F34C}"/>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layout>
        <c:manualLayout>
          <c:xMode val="edge"/>
          <c:yMode val="edge"/>
          <c:x val="0.73917671396966023"/>
          <c:y val="0.40221961874142897"/>
          <c:w val="0.24642184724722738"/>
          <c:h val="0.459458899817453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Recordable accidents frequency rate at the Atlanta Field </a:t>
            </a:r>
            <a:br>
              <a:rPr lang="pt-BR" sz="1100"/>
            </a:br>
            <a:r>
              <a:rPr lang="pt-BR" sz="1100"/>
              <a:t>(1 million MHW)</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6762452107279695E-2"/>
          <c:y val="0.23748427672955974"/>
          <c:w val="0.94647509578544065"/>
          <c:h val="0.53045867379785072"/>
        </c:manualLayout>
      </c:layout>
      <c:barChart>
        <c:barDir val="col"/>
        <c:grouping val="clustered"/>
        <c:varyColors val="0"/>
        <c:ser>
          <c:idx val="0"/>
          <c:order val="0"/>
          <c:tx>
            <c:strRef>
              <c:f>Safety!$C$153</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Safety!$B$154:$B$156</c:f>
              <c:strCache>
                <c:ptCount val="3"/>
                <c:pt idx="0">
                  <c:v>Employees</c:v>
                </c:pt>
                <c:pt idx="1">
                  <c:v>Third-party</c:v>
                </c:pt>
                <c:pt idx="2">
                  <c:v>Consolidated</c:v>
                </c:pt>
              </c:strCache>
            </c:strRef>
          </c:cat>
          <c:val>
            <c:numRef>
              <c:f>Safety!$C$154:$C$156</c:f>
              <c:numCache>
                <c:formatCode>0.00</c:formatCode>
                <c:ptCount val="3"/>
                <c:pt idx="0">
                  <c:v>0</c:v>
                </c:pt>
                <c:pt idx="1">
                  <c:v>2.96</c:v>
                </c:pt>
                <c:pt idx="2">
                  <c:v>2.91</c:v>
                </c:pt>
              </c:numCache>
            </c:numRef>
          </c:val>
          <c:extLst>
            <c:ext xmlns:c16="http://schemas.microsoft.com/office/drawing/2014/chart" uri="{C3380CC4-5D6E-409C-BE32-E72D297353CC}">
              <c16:uniqueId val="{00000000-C444-4D7F-A083-9D97404D5B6E}"/>
            </c:ext>
          </c:extLst>
        </c:ser>
        <c:ser>
          <c:idx val="1"/>
          <c:order val="1"/>
          <c:tx>
            <c:strRef>
              <c:f>Safety!$D$153</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Safety!$B$154:$B$156</c:f>
              <c:strCache>
                <c:ptCount val="3"/>
                <c:pt idx="0">
                  <c:v>Employees</c:v>
                </c:pt>
                <c:pt idx="1">
                  <c:v>Third-party</c:v>
                </c:pt>
                <c:pt idx="2">
                  <c:v>Consolidated</c:v>
                </c:pt>
              </c:strCache>
            </c:strRef>
          </c:cat>
          <c:val>
            <c:numRef>
              <c:f>Safety!$D$154:$D$156</c:f>
              <c:numCache>
                <c:formatCode>0.00</c:formatCode>
                <c:ptCount val="3"/>
                <c:pt idx="0">
                  <c:v>0</c:v>
                </c:pt>
                <c:pt idx="1">
                  <c:v>5.5</c:v>
                </c:pt>
                <c:pt idx="2">
                  <c:v>5.54</c:v>
                </c:pt>
              </c:numCache>
            </c:numRef>
          </c:val>
          <c:extLst>
            <c:ext xmlns:c16="http://schemas.microsoft.com/office/drawing/2014/chart" uri="{C3380CC4-5D6E-409C-BE32-E72D297353CC}">
              <c16:uniqueId val="{00000001-C444-4D7F-A083-9D97404D5B6E}"/>
            </c:ext>
          </c:extLst>
        </c:ser>
        <c:ser>
          <c:idx val="2"/>
          <c:order val="2"/>
          <c:tx>
            <c:strRef>
              <c:f>Safety!$E$153</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Safety!$B$154:$B$156</c:f>
              <c:strCache>
                <c:ptCount val="3"/>
                <c:pt idx="0">
                  <c:v>Employees</c:v>
                </c:pt>
                <c:pt idx="1">
                  <c:v>Third-party</c:v>
                </c:pt>
                <c:pt idx="2">
                  <c:v>Consolidated</c:v>
                </c:pt>
              </c:strCache>
            </c:strRef>
          </c:cat>
          <c:val>
            <c:numRef>
              <c:f>Safety!$E$154:$E$156</c:f>
              <c:numCache>
                <c:formatCode>0.00</c:formatCode>
                <c:ptCount val="3"/>
                <c:pt idx="0">
                  <c:v>0</c:v>
                </c:pt>
                <c:pt idx="1">
                  <c:v>15.45</c:v>
                </c:pt>
                <c:pt idx="2">
                  <c:v>15.32</c:v>
                </c:pt>
              </c:numCache>
            </c:numRef>
          </c:val>
          <c:extLst>
            <c:ext xmlns:c16="http://schemas.microsoft.com/office/drawing/2014/chart" uri="{C3380CC4-5D6E-409C-BE32-E72D297353CC}">
              <c16:uniqueId val="{00000002-C444-4D7F-A083-9D97404D5B6E}"/>
            </c:ext>
          </c:extLst>
        </c:ser>
        <c:dLbls>
          <c:dLblPos val="outEnd"/>
          <c:showLegendKey val="0"/>
          <c:showVal val="1"/>
          <c:showCatName val="0"/>
          <c:showSerName val="0"/>
          <c:showPercent val="0"/>
          <c:showBubbleSize val="0"/>
        </c:dLbls>
        <c:gapWidth val="219"/>
        <c:overlap val="-27"/>
        <c:axId val="1533336128"/>
        <c:axId val="1533336544"/>
      </c:barChart>
      <c:catAx>
        <c:axId val="153333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533336544"/>
        <c:crosses val="autoZero"/>
        <c:auto val="1"/>
        <c:lblAlgn val="ctr"/>
        <c:lblOffset val="100"/>
        <c:noMultiLvlLbl val="0"/>
      </c:catAx>
      <c:valAx>
        <c:axId val="1533336544"/>
        <c:scaling>
          <c:orientation val="minMax"/>
        </c:scaling>
        <c:delete val="1"/>
        <c:axPos val="l"/>
        <c:numFmt formatCode="0.00" sourceLinked="1"/>
        <c:majorTickMark val="none"/>
        <c:minorTickMark val="none"/>
        <c:tickLblPos val="nextTo"/>
        <c:crossAx val="1533336128"/>
        <c:crosses val="autoZero"/>
        <c:crossBetween val="between"/>
      </c:valAx>
      <c:spPr>
        <a:noFill/>
        <a:ln>
          <a:noFill/>
        </a:ln>
        <a:effectLst/>
      </c:spPr>
    </c:plotArea>
    <c:legend>
      <c:legendPos val="b"/>
      <c:layout>
        <c:manualLayout>
          <c:xMode val="edge"/>
          <c:yMode val="edge"/>
          <c:x val="0.36459099616858243"/>
          <c:y val="0.85359520625959495"/>
          <c:w val="0.27081781609195404"/>
          <c:h val="8.0995988708958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Accidents severity rate at the Atlanta Field (1 million MHW)</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6762452107279695E-2"/>
          <c:y val="0.23748427672955974"/>
          <c:w val="0.94647509578544065"/>
          <c:h val="0.53045867379785072"/>
        </c:manualLayout>
      </c:layout>
      <c:barChart>
        <c:barDir val="col"/>
        <c:grouping val="clustered"/>
        <c:varyColors val="0"/>
        <c:ser>
          <c:idx val="0"/>
          <c:order val="0"/>
          <c:tx>
            <c:strRef>
              <c:f>Safety!$C$158</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Safety!$B$159:$B$161</c:f>
              <c:strCache>
                <c:ptCount val="3"/>
                <c:pt idx="0">
                  <c:v>Employees</c:v>
                </c:pt>
                <c:pt idx="1">
                  <c:v>Third-party</c:v>
                </c:pt>
                <c:pt idx="2">
                  <c:v>Consolidated</c:v>
                </c:pt>
              </c:strCache>
            </c:strRef>
          </c:cat>
          <c:val>
            <c:numRef>
              <c:f>Safety!$C$159:$C$161</c:f>
              <c:numCache>
                <c:formatCode>0.00</c:formatCode>
                <c:ptCount val="3"/>
                <c:pt idx="0">
                  <c:v>0</c:v>
                </c:pt>
                <c:pt idx="1">
                  <c:v>2.96</c:v>
                </c:pt>
                <c:pt idx="2">
                  <c:v>2.91</c:v>
                </c:pt>
              </c:numCache>
            </c:numRef>
          </c:val>
          <c:extLst>
            <c:ext xmlns:c16="http://schemas.microsoft.com/office/drawing/2014/chart" uri="{C3380CC4-5D6E-409C-BE32-E72D297353CC}">
              <c16:uniqueId val="{00000000-4887-4392-91AC-592B36FF7D73}"/>
            </c:ext>
          </c:extLst>
        </c:ser>
        <c:ser>
          <c:idx val="1"/>
          <c:order val="1"/>
          <c:tx>
            <c:strRef>
              <c:f>Safety!$D$158</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Safety!$B$159:$B$161</c:f>
              <c:strCache>
                <c:ptCount val="3"/>
                <c:pt idx="0">
                  <c:v>Employees</c:v>
                </c:pt>
                <c:pt idx="1">
                  <c:v>Third-party</c:v>
                </c:pt>
                <c:pt idx="2">
                  <c:v>Consolidated</c:v>
                </c:pt>
              </c:strCache>
            </c:strRef>
          </c:cat>
          <c:val>
            <c:numRef>
              <c:f>Safety!$D$159:$D$161</c:f>
              <c:numCache>
                <c:formatCode>0.00</c:formatCode>
                <c:ptCount val="3"/>
                <c:pt idx="0">
                  <c:v>0</c:v>
                </c:pt>
                <c:pt idx="1">
                  <c:v>260.04000000000002</c:v>
                </c:pt>
                <c:pt idx="2">
                  <c:v>256.98</c:v>
                </c:pt>
              </c:numCache>
            </c:numRef>
          </c:val>
          <c:extLst>
            <c:ext xmlns:c16="http://schemas.microsoft.com/office/drawing/2014/chart" uri="{C3380CC4-5D6E-409C-BE32-E72D297353CC}">
              <c16:uniqueId val="{00000001-4887-4392-91AC-592B36FF7D73}"/>
            </c:ext>
          </c:extLst>
        </c:ser>
        <c:ser>
          <c:idx val="2"/>
          <c:order val="2"/>
          <c:tx>
            <c:strRef>
              <c:f>Safety!$E$158</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Safety!$B$159:$B$161</c:f>
              <c:strCache>
                <c:ptCount val="3"/>
                <c:pt idx="0">
                  <c:v>Employees</c:v>
                </c:pt>
                <c:pt idx="1">
                  <c:v>Third-party</c:v>
                </c:pt>
                <c:pt idx="2">
                  <c:v>Consolidated</c:v>
                </c:pt>
              </c:strCache>
            </c:strRef>
          </c:cat>
          <c:val>
            <c:numRef>
              <c:f>Safety!$E$159:$E$161</c:f>
              <c:numCache>
                <c:formatCode>0.00</c:formatCode>
                <c:ptCount val="3"/>
                <c:pt idx="0">
                  <c:v>0</c:v>
                </c:pt>
                <c:pt idx="1">
                  <c:v>29.94</c:v>
                </c:pt>
                <c:pt idx="2">
                  <c:v>29.69</c:v>
                </c:pt>
              </c:numCache>
            </c:numRef>
          </c:val>
          <c:extLst>
            <c:ext xmlns:c16="http://schemas.microsoft.com/office/drawing/2014/chart" uri="{C3380CC4-5D6E-409C-BE32-E72D297353CC}">
              <c16:uniqueId val="{00000002-4887-4392-91AC-592B36FF7D73}"/>
            </c:ext>
          </c:extLst>
        </c:ser>
        <c:dLbls>
          <c:dLblPos val="outEnd"/>
          <c:showLegendKey val="0"/>
          <c:showVal val="1"/>
          <c:showCatName val="0"/>
          <c:showSerName val="0"/>
          <c:showPercent val="0"/>
          <c:showBubbleSize val="0"/>
        </c:dLbls>
        <c:gapWidth val="219"/>
        <c:overlap val="-27"/>
        <c:axId val="1533336128"/>
        <c:axId val="1533336544"/>
      </c:barChart>
      <c:catAx>
        <c:axId val="153333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533336544"/>
        <c:crosses val="autoZero"/>
        <c:auto val="1"/>
        <c:lblAlgn val="ctr"/>
        <c:lblOffset val="100"/>
        <c:noMultiLvlLbl val="0"/>
      </c:catAx>
      <c:valAx>
        <c:axId val="1533336544"/>
        <c:scaling>
          <c:orientation val="minMax"/>
        </c:scaling>
        <c:delete val="1"/>
        <c:axPos val="l"/>
        <c:numFmt formatCode="0.00" sourceLinked="1"/>
        <c:majorTickMark val="none"/>
        <c:minorTickMark val="none"/>
        <c:tickLblPos val="nextTo"/>
        <c:crossAx val="1533336128"/>
        <c:crosses val="autoZero"/>
        <c:crossBetween val="between"/>
      </c:valAx>
      <c:spPr>
        <a:noFill/>
        <a:ln>
          <a:noFill/>
        </a:ln>
        <a:effectLst/>
      </c:spPr>
    </c:plotArea>
    <c:legend>
      <c:legendPos val="b"/>
      <c:layout>
        <c:manualLayout>
          <c:xMode val="edge"/>
          <c:yMode val="edge"/>
          <c:x val="0.36459099616858243"/>
          <c:y val="0.85359520625959495"/>
          <c:w val="0.27081781609195404"/>
          <c:h val="8.0995988708958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Employees by gender</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0"/>
          <c:order val="0"/>
          <c:tx>
            <c:strRef>
              <c:f>'Human Capital'!$B$261</c:f>
              <c:strCache>
                <c:ptCount val="1"/>
                <c:pt idx="0">
                  <c:v>Men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'Human Capital'!$D$260:$F$260</c:f>
              <c:numCache>
                <c:formatCode>General</c:formatCode>
                <c:ptCount val="3"/>
                <c:pt idx="0">
                  <c:v>2020</c:v>
                </c:pt>
                <c:pt idx="1">
                  <c:v>2021</c:v>
                </c:pt>
                <c:pt idx="2">
                  <c:v>2022</c:v>
                </c:pt>
              </c:numCache>
            </c:numRef>
          </c:cat>
          <c:val>
            <c:numRef>
              <c:f>'Human Capital'!$D$261:$F$261</c:f>
              <c:numCache>
                <c:formatCode>General</c:formatCode>
                <c:ptCount val="3"/>
                <c:pt idx="0">
                  <c:v>72</c:v>
                </c:pt>
                <c:pt idx="1">
                  <c:v>73</c:v>
                </c:pt>
                <c:pt idx="2">
                  <c:v>88</c:v>
                </c:pt>
              </c:numCache>
            </c:numRef>
          </c:val>
          <c:extLst>
            <c:ext xmlns:c16="http://schemas.microsoft.com/office/drawing/2014/chart" uri="{C3380CC4-5D6E-409C-BE32-E72D297353CC}">
              <c16:uniqueId val="{00000000-502E-4D03-8E85-15E2DC2BC617}"/>
            </c:ext>
          </c:extLst>
        </c:ser>
        <c:ser>
          <c:idx val="1"/>
          <c:order val="1"/>
          <c:tx>
            <c:strRef>
              <c:f>'Human Capital'!$B$262</c:f>
              <c:strCache>
                <c:ptCount val="1"/>
                <c:pt idx="0">
                  <c:v>Women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'Human Capital'!$D$260:$F$260</c:f>
              <c:numCache>
                <c:formatCode>General</c:formatCode>
                <c:ptCount val="3"/>
                <c:pt idx="0">
                  <c:v>2020</c:v>
                </c:pt>
                <c:pt idx="1">
                  <c:v>2021</c:v>
                </c:pt>
                <c:pt idx="2">
                  <c:v>2022</c:v>
                </c:pt>
              </c:numCache>
            </c:numRef>
          </c:cat>
          <c:val>
            <c:numRef>
              <c:f>'Human Capital'!$D$262:$F$262</c:f>
              <c:numCache>
                <c:formatCode>General</c:formatCode>
                <c:ptCount val="3"/>
                <c:pt idx="0">
                  <c:v>51</c:v>
                </c:pt>
                <c:pt idx="1">
                  <c:v>55</c:v>
                </c:pt>
                <c:pt idx="2">
                  <c:v>64</c:v>
                </c:pt>
              </c:numCache>
            </c:numRef>
          </c:val>
          <c:extLst>
            <c:ext xmlns:c16="http://schemas.microsoft.com/office/drawing/2014/chart" uri="{C3380CC4-5D6E-409C-BE32-E72D297353CC}">
              <c16:uniqueId val="{00000001-502E-4D03-8E85-15E2DC2BC617}"/>
            </c:ext>
          </c:extLst>
        </c:ser>
        <c:dLbls>
          <c:dLblPos val="ctr"/>
          <c:showLegendKey val="0"/>
          <c:showVal val="1"/>
          <c:showCatName val="0"/>
          <c:showSerName val="0"/>
          <c:showPercent val="0"/>
          <c:showBubbleSize val="0"/>
        </c:dLbls>
        <c:gapWidth val="150"/>
        <c:overlap val="100"/>
        <c:axId val="2024690175"/>
        <c:axId val="2024715551"/>
      </c:barChart>
      <c:catAx>
        <c:axId val="202469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24715551"/>
        <c:crosses val="autoZero"/>
        <c:auto val="1"/>
        <c:lblAlgn val="ctr"/>
        <c:lblOffset val="100"/>
        <c:noMultiLvlLbl val="0"/>
      </c:catAx>
      <c:valAx>
        <c:axId val="2024715551"/>
        <c:scaling>
          <c:orientation val="minMax"/>
        </c:scaling>
        <c:delete val="1"/>
        <c:axPos val="l"/>
        <c:numFmt formatCode="General" sourceLinked="1"/>
        <c:majorTickMark val="none"/>
        <c:minorTickMark val="none"/>
        <c:tickLblPos val="nextTo"/>
        <c:crossAx val="2024690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Employees by age group in </a:t>
            </a:r>
            <a:r>
              <a:rPr lang="en-US" sz="1100"/>
              <a:t>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B1-4AD9-9B74-03623E2BDC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865-4843-BE63-9D5127140C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865-4843-BE63-9D5127140C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865-4843-BE63-9D5127140CD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865-4843-BE63-9D5127140CD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865-4843-BE63-9D5127140CDB}"/>
              </c:ext>
            </c:extLst>
          </c:dPt>
          <c:dLbls>
            <c:dLbl>
              <c:idx val="0"/>
              <c:layout>
                <c:manualLayout>
                  <c:x val="6.2134675804843192E-2"/>
                  <c:y val="1.654090113735780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B1-4AD9-9B74-03623E2BDC02}"/>
                </c:ext>
              </c:extLst>
            </c:dLbl>
            <c:dLbl>
              <c:idx val="4"/>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inEnd"/>
              <c:showLegendKey val="0"/>
              <c:showVal val="0"/>
              <c:showCatName val="0"/>
              <c:showSerName val="0"/>
              <c:showPercent val="1"/>
              <c:showBubbleSize val="0"/>
              <c:extLst>
                <c:ext xmlns:c16="http://schemas.microsoft.com/office/drawing/2014/chart" uri="{C3380CC4-5D6E-409C-BE32-E72D297353CC}">
                  <c16:uniqueId val="{00000009-9865-4843-BE63-9D5127140CD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'Human Capital'!$B$264:$B$269</c:f>
              <c:strCache>
                <c:ptCount val="6"/>
                <c:pt idx="0">
                  <c:v>Up to 20 years of age</c:v>
                </c:pt>
                <c:pt idx="1">
                  <c:v>21-30 years</c:v>
                </c:pt>
                <c:pt idx="2">
                  <c:v>31-40 years</c:v>
                </c:pt>
                <c:pt idx="3">
                  <c:v>41-50 years</c:v>
                </c:pt>
                <c:pt idx="4">
                  <c:v>51-60 years</c:v>
                </c:pt>
                <c:pt idx="5">
                  <c:v>From 61 years of age</c:v>
                </c:pt>
              </c:strCache>
            </c:strRef>
          </c:cat>
          <c:val>
            <c:numRef>
              <c:f>'Human Capital'!$D$264:$D$269</c:f>
              <c:numCache>
                <c:formatCode>General</c:formatCode>
                <c:ptCount val="6"/>
                <c:pt idx="0">
                  <c:v>2</c:v>
                </c:pt>
                <c:pt idx="1">
                  <c:v>14</c:v>
                </c:pt>
                <c:pt idx="2">
                  <c:v>52</c:v>
                </c:pt>
                <c:pt idx="3">
                  <c:v>53</c:v>
                </c:pt>
                <c:pt idx="4">
                  <c:v>17</c:v>
                </c:pt>
                <c:pt idx="5">
                  <c:v>14</c:v>
                </c:pt>
              </c:numCache>
            </c:numRef>
          </c:val>
          <c:extLst>
            <c:ext xmlns:c15="http://schemas.microsoft.com/office/drawing/2012/chart" uri="{02D57815-91ED-43cb-92C2-25804820EDAC}">
              <c15:filteredSeriesTitle>
                <c15:tx>
                  <c:strRef>
                    <c:extLst>
                      <c:ext uri="{02D57815-91ED-43cb-92C2-25804820EDAC}">
                        <c15:formulaRef>
                          <c15:sqref>'Capital Humano'!#REF!</c15:sqref>
                        </c15:formulaRef>
                      </c:ext>
                    </c:extLst>
                    <c:strCache>
                      <c:ptCount val="1"/>
                      <c:pt idx="0">
                        <c:v>#REF!</c:v>
                      </c:pt>
                    </c:strCache>
                  </c:strRef>
                </c15:tx>
              </c15:filteredSeriesTitle>
            </c:ext>
            <c:ext xmlns:c16="http://schemas.microsoft.com/office/drawing/2014/chart" uri="{C3380CC4-5D6E-409C-BE32-E72D297353CC}">
              <c16:uniqueId val="{00000000-2A3B-4418-8566-F72F5BED1B12}"/>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Employees by level of experience in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tx>
            <c:strRef>
              <c:f>'Human Capital'!$B$97</c:f>
              <c:strCache>
                <c:ptCount val="1"/>
                <c:pt idx="0">
                  <c:v>Level of experience of employees in the oil and gas sector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B2-4BE1-9AC7-E251D29C3F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EB2-4BE1-9AC7-E251D29C3F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B2-4BE1-9AC7-E251D29C3F0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B2-4BE1-9AC7-E251D29C3F0E}"/>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AEB2-4BE1-9AC7-E251D29C3F0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'Human Capital'!$B$271:$B$274</c:f>
              <c:strCache>
                <c:ptCount val="4"/>
                <c:pt idx="0">
                  <c:v>Up to 10 years</c:v>
                </c:pt>
                <c:pt idx="1">
                  <c:v>11-20 years</c:v>
                </c:pt>
                <c:pt idx="2">
                  <c:v>21-30 years</c:v>
                </c:pt>
                <c:pt idx="3">
                  <c:v>More than 30 years</c:v>
                </c:pt>
              </c:strCache>
            </c:strRef>
          </c:cat>
          <c:val>
            <c:numRef>
              <c:f>'Human Capital'!$D$271:$D$274</c:f>
              <c:numCache>
                <c:formatCode>0%</c:formatCode>
                <c:ptCount val="4"/>
                <c:pt idx="0">
                  <c:v>0.12</c:v>
                </c:pt>
                <c:pt idx="1">
                  <c:v>0.37</c:v>
                </c:pt>
                <c:pt idx="2">
                  <c:v>0.24</c:v>
                </c:pt>
                <c:pt idx="3">
                  <c:v>0.27</c:v>
                </c:pt>
              </c:numCache>
            </c:numRef>
          </c:val>
          <c:extLst>
            <c:ext xmlns:c16="http://schemas.microsoft.com/office/drawing/2014/chart" uri="{C3380CC4-5D6E-409C-BE32-E72D297353CC}">
              <c16:uniqueId val="{0000000C-F7EF-4BB3-A54C-964C5404079D}"/>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rformanceData!A1"/><Relationship Id="rId3" Type="http://schemas.openxmlformats.org/officeDocument/2006/relationships/hyperlink" Target="#SASB!A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GRI!A1"/><Relationship Id="rId6" Type="http://schemas.openxmlformats.org/officeDocument/2006/relationships/image" Target="../media/image3.png"/><Relationship Id="rId5" Type="http://schemas.openxmlformats.org/officeDocument/2006/relationships/hyperlink" Target="#TCFD!A1"/><Relationship Id="rId4" Type="http://schemas.openxmlformats.org/officeDocument/2006/relationships/image" Target="../media/image2.png"/><Relationship Id="rId9" Type="http://schemas.openxmlformats.org/officeDocument/2006/relationships/image" Target="../media/image5.emf"/></Relationships>
</file>

<file path=xl/drawings/_rels/drawing1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hyperlink" Target="#SASB!A1"/><Relationship Id="rId7" Type="http://schemas.openxmlformats.org/officeDocument/2006/relationships/chart" Target="../charts/chart5.xml"/><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mary!A1"/><Relationship Id="rId5" Type="http://schemas.openxmlformats.org/officeDocument/2006/relationships/hyperlink" Target="#PerformanceData!A1"/><Relationship Id="rId4" Type="http://schemas.openxmlformats.org/officeDocument/2006/relationships/hyperlink" Target="#TCFD!A1"/></Relationships>
</file>

<file path=xl/drawings/_rels/drawing12.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mary!A1"/><Relationship Id="rId5" Type="http://schemas.openxmlformats.org/officeDocument/2006/relationships/hyperlink" Target="#PerformanceData!A1"/><Relationship Id="rId4" Type="http://schemas.openxmlformats.org/officeDocument/2006/relationships/hyperlink" Target="#TCFD!A1"/></Relationships>
</file>

<file path=xl/drawings/_rels/drawing13.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mary!A1"/><Relationship Id="rId5" Type="http://schemas.openxmlformats.org/officeDocument/2006/relationships/hyperlink" Target="#PerformanceData!A1"/><Relationship Id="rId4" Type="http://schemas.openxmlformats.org/officeDocument/2006/relationships/hyperlink" Target="#TCFD!A1"/></Relationships>
</file>

<file path=xl/drawings/_rels/drawing1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hyperlink" Target="#PerformanceData!A1"/><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hyperlink" Target="#TCFD!A1"/><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hyperlink" Target="#SASB!A1"/><Relationship Id="rId5" Type="http://schemas.openxmlformats.org/officeDocument/2006/relationships/chart" Target="../charts/chart11.xml"/><Relationship Id="rId10" Type="http://schemas.openxmlformats.org/officeDocument/2006/relationships/hyperlink" Target="#GRI!A1"/><Relationship Id="rId4" Type="http://schemas.openxmlformats.org/officeDocument/2006/relationships/chart" Target="../charts/chart10.xml"/><Relationship Id="rId9" Type="http://schemas.openxmlformats.org/officeDocument/2006/relationships/image" Target="../media/image6.png"/><Relationship Id="rId14" Type="http://schemas.openxmlformats.org/officeDocument/2006/relationships/hyperlink" Target="#Summary!A1"/></Relationships>
</file>

<file path=xl/drawings/_rels/drawing16.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hyperlink" Target="#GRI!A1"/><Relationship Id="rId7" Type="http://schemas.openxmlformats.org/officeDocument/2006/relationships/hyperlink" Target="#Summary!A1"/><Relationship Id="rId2" Type="http://schemas.openxmlformats.org/officeDocument/2006/relationships/image" Target="../media/image6.png"/><Relationship Id="rId1" Type="http://schemas.openxmlformats.org/officeDocument/2006/relationships/chart" Target="../charts/chart15.xml"/><Relationship Id="rId6" Type="http://schemas.openxmlformats.org/officeDocument/2006/relationships/hyperlink" Target="#PerformanceData!A1"/><Relationship Id="rId5" Type="http://schemas.openxmlformats.org/officeDocument/2006/relationships/hyperlink" Target="#TCFD!A1"/><Relationship Id="rId4" Type="http://schemas.openxmlformats.org/officeDocument/2006/relationships/hyperlink" Target="#SASB!A1"/><Relationship Id="rId9"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mary!A1"/><Relationship Id="rId5" Type="http://schemas.openxmlformats.org/officeDocument/2006/relationships/hyperlink" Target="#PerformanceData!A1"/><Relationship Id="rId4" Type="http://schemas.openxmlformats.org/officeDocument/2006/relationships/hyperlink" Target="#TCFD!A1"/></Relationships>
</file>

<file path=xl/drawings/_rels/drawing2.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Summary!A1"/><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hyperlink" Target="#PerformanceData!A1"/><Relationship Id="rId4" Type="http://schemas.openxmlformats.org/officeDocument/2006/relationships/hyperlink" Target="#TCFD!A1"/></Relationships>
</file>

<file path=xl/drawings/_rels/drawing3.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mary!A1"/><Relationship Id="rId1" Type="http://schemas.openxmlformats.org/officeDocument/2006/relationships/image" Target="../media/image6.png"/><Relationship Id="rId5" Type="http://schemas.openxmlformats.org/officeDocument/2006/relationships/hyperlink" Target="#PerformanceData!A1"/><Relationship Id="rId4" Type="http://schemas.openxmlformats.org/officeDocument/2006/relationships/hyperlink" Target="#TCFD!A1"/></Relationships>
</file>

<file path=xl/drawings/_rels/drawing4.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mary!A1"/><Relationship Id="rId1" Type="http://schemas.openxmlformats.org/officeDocument/2006/relationships/image" Target="../media/image6.png"/><Relationship Id="rId5" Type="http://schemas.openxmlformats.org/officeDocument/2006/relationships/hyperlink" Target="#PerformanceData!A1"/><Relationship Id="rId4" Type="http://schemas.openxmlformats.org/officeDocument/2006/relationships/hyperlink" Target="#SASB!A1"/></Relationships>
</file>

<file path=xl/drawings/_rels/drawing5.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mary!A1"/><Relationship Id="rId1" Type="http://schemas.openxmlformats.org/officeDocument/2006/relationships/image" Target="../media/image6.png"/><Relationship Id="rId5" Type="http://schemas.openxmlformats.org/officeDocument/2006/relationships/hyperlink" Target="#TCFD!A1"/><Relationship Id="rId4" Type="http://schemas.openxmlformats.org/officeDocument/2006/relationships/hyperlink" Target="#SASB!A1"/></Relationships>
</file>

<file path=xl/drawings/_rels/drawing6.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mary!A1"/><Relationship Id="rId5" Type="http://schemas.openxmlformats.org/officeDocument/2006/relationships/hyperlink" Target="#PerformanceData!A1"/><Relationship Id="rId4" Type="http://schemas.openxmlformats.org/officeDocument/2006/relationships/hyperlink" Target="#TCFD!A1"/></Relationships>
</file>

<file path=xl/drawings/_rels/drawing7.xml.rels><?xml version="1.0" encoding="UTF-8" standalone="yes"?>
<Relationships xmlns="http://schemas.openxmlformats.org/package/2006/relationships"><Relationship Id="rId8" Type="http://schemas.openxmlformats.org/officeDocument/2006/relationships/hyperlink" Target="#TCFD!A1"/><Relationship Id="rId3" Type="http://schemas.openxmlformats.org/officeDocument/2006/relationships/chart" Target="../charts/chart3.xml"/><Relationship Id="rId7" Type="http://schemas.openxmlformats.org/officeDocument/2006/relationships/hyperlink" Target="#SASB!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GRI!A1"/><Relationship Id="rId5" Type="http://schemas.openxmlformats.org/officeDocument/2006/relationships/image" Target="../media/image6.png"/><Relationship Id="rId10" Type="http://schemas.openxmlformats.org/officeDocument/2006/relationships/hyperlink" Target="#Summary!A1"/><Relationship Id="rId4" Type="http://schemas.openxmlformats.org/officeDocument/2006/relationships/chart" Target="../charts/chart4.xml"/><Relationship Id="rId9" Type="http://schemas.openxmlformats.org/officeDocument/2006/relationships/hyperlink" Target="#PerformanceData!A1"/></Relationships>
</file>

<file path=xl/drawings/drawing1.xml><?xml version="1.0" encoding="utf-8"?>
<xdr:wsDr xmlns:xdr="http://schemas.openxmlformats.org/drawingml/2006/spreadsheetDrawing" xmlns:a="http://schemas.openxmlformats.org/drawingml/2006/main">
  <xdr:twoCellAnchor editAs="oneCell">
    <xdr:from>
      <xdr:col>12</xdr:col>
      <xdr:colOff>28577</xdr:colOff>
      <xdr:row>3</xdr:row>
      <xdr:rowOff>44006</xdr:rowOff>
    </xdr:from>
    <xdr:to>
      <xdr:col>13</xdr:col>
      <xdr:colOff>155952</xdr:colOff>
      <xdr:row>6</xdr:row>
      <xdr:rowOff>181031</xdr:rowOff>
    </xdr:to>
    <xdr:pic>
      <xdr:nvPicPr>
        <xdr:cNvPr id="11" name="Imagem 10">
          <a:hlinkClick xmlns:r="http://schemas.openxmlformats.org/officeDocument/2006/relationships" r:id="rId1"/>
          <a:extLst>
            <a:ext uri="{FF2B5EF4-FFF2-40B4-BE49-F238E27FC236}">
              <a16:creationId xmlns:a16="http://schemas.microsoft.com/office/drawing/2014/main" id="{911C5663-023E-4B63-9725-C95F6ED2DB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72527" y="558356"/>
          <a:ext cx="1079875" cy="1080000"/>
        </a:xfrm>
        <a:prstGeom prst="rect">
          <a:avLst/>
        </a:prstGeom>
      </xdr:spPr>
    </xdr:pic>
    <xdr:clientData/>
  </xdr:twoCellAnchor>
  <xdr:twoCellAnchor editAs="oneCell">
    <xdr:from>
      <xdr:col>13</xdr:col>
      <xdr:colOff>450700</xdr:colOff>
      <xdr:row>3</xdr:row>
      <xdr:rowOff>43477</xdr:rowOff>
    </xdr:from>
    <xdr:to>
      <xdr:col>14</xdr:col>
      <xdr:colOff>561233</xdr:colOff>
      <xdr:row>6</xdr:row>
      <xdr:rowOff>181561</xdr:rowOff>
    </xdr:to>
    <xdr:pic>
      <xdr:nvPicPr>
        <xdr:cNvPr id="13" name="Imagem 12">
          <a:hlinkClick xmlns:r="http://schemas.openxmlformats.org/officeDocument/2006/relationships" r:id="rId3"/>
          <a:extLst>
            <a:ext uri="{FF2B5EF4-FFF2-40B4-BE49-F238E27FC236}">
              <a16:creationId xmlns:a16="http://schemas.microsoft.com/office/drawing/2014/main" id="{4CBFA585-C328-4C7E-97D0-5FFDF2B7517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47150" y="557827"/>
          <a:ext cx="1063033" cy="1081059"/>
        </a:xfrm>
        <a:prstGeom prst="rect">
          <a:avLst/>
        </a:prstGeom>
      </xdr:spPr>
    </xdr:pic>
    <xdr:clientData/>
  </xdr:twoCellAnchor>
  <xdr:twoCellAnchor editAs="oneCell">
    <xdr:from>
      <xdr:col>12</xdr:col>
      <xdr:colOff>101979</xdr:colOff>
      <xdr:row>8</xdr:row>
      <xdr:rowOff>67334</xdr:rowOff>
    </xdr:from>
    <xdr:to>
      <xdr:col>14</xdr:col>
      <xdr:colOff>501588</xdr:colOff>
      <xdr:row>11</xdr:row>
      <xdr:rowOff>37497</xdr:rowOff>
    </xdr:to>
    <xdr:pic>
      <xdr:nvPicPr>
        <xdr:cNvPr id="15" name="Imagem 14">
          <a:hlinkClick xmlns:r="http://schemas.openxmlformats.org/officeDocument/2006/relationships" r:id="rId5"/>
          <a:extLst>
            <a:ext uri="{FF2B5EF4-FFF2-40B4-BE49-F238E27FC236}">
              <a16:creationId xmlns:a16="http://schemas.microsoft.com/office/drawing/2014/main" id="{3507CA84-92DD-4FFF-8F83-9C648C7916D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6570" b="24923"/>
        <a:stretch/>
      </xdr:blipFill>
      <xdr:spPr>
        <a:xfrm>
          <a:off x="8845929" y="1915184"/>
          <a:ext cx="2304609" cy="541663"/>
        </a:xfrm>
        <a:prstGeom prst="rect">
          <a:avLst/>
        </a:prstGeom>
      </xdr:spPr>
    </xdr:pic>
    <xdr:clientData/>
  </xdr:twoCellAnchor>
  <xdr:twoCellAnchor editAs="oneCell">
    <xdr:from>
      <xdr:col>2</xdr:col>
      <xdr:colOff>0</xdr:colOff>
      <xdr:row>1</xdr:row>
      <xdr:rowOff>0</xdr:rowOff>
    </xdr:from>
    <xdr:to>
      <xdr:col>3</xdr:col>
      <xdr:colOff>483143</xdr:colOff>
      <xdr:row>3</xdr:row>
      <xdr:rowOff>50033</xdr:rowOff>
    </xdr:to>
    <xdr:pic>
      <xdr:nvPicPr>
        <xdr:cNvPr id="10" name="Imagem 9">
          <a:extLst>
            <a:ext uri="{FF2B5EF4-FFF2-40B4-BE49-F238E27FC236}">
              <a16:creationId xmlns:a16="http://schemas.microsoft.com/office/drawing/2014/main" id="{1035F88C-D4A0-43E5-9169-D1FAF69E6D25}"/>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221" t="36388" r="19363" b="36593"/>
        <a:stretch/>
      </xdr:blipFill>
      <xdr:spPr>
        <a:xfrm>
          <a:off x="836083" y="190500"/>
          <a:ext cx="1435643" cy="367533"/>
        </a:xfrm>
        <a:prstGeom prst="rect">
          <a:avLst/>
        </a:prstGeom>
      </xdr:spPr>
    </xdr:pic>
    <xdr:clientData/>
  </xdr:twoCellAnchor>
  <xdr:twoCellAnchor>
    <xdr:from>
      <xdr:col>12</xdr:col>
      <xdr:colOff>145956</xdr:colOff>
      <xdr:row>12</xdr:row>
      <xdr:rowOff>123825</xdr:rowOff>
    </xdr:from>
    <xdr:to>
      <xdr:col>14</xdr:col>
      <xdr:colOff>457610</xdr:colOff>
      <xdr:row>17</xdr:row>
      <xdr:rowOff>146550</xdr:rowOff>
    </xdr:to>
    <xdr:grpSp>
      <xdr:nvGrpSpPr>
        <xdr:cNvPr id="21" name="Agrupar 20">
          <a:hlinkClick xmlns:r="http://schemas.openxmlformats.org/officeDocument/2006/relationships" r:id="rId8"/>
          <a:extLst>
            <a:ext uri="{FF2B5EF4-FFF2-40B4-BE49-F238E27FC236}">
              <a16:creationId xmlns:a16="http://schemas.microsoft.com/office/drawing/2014/main" id="{D7B2A02B-4EA3-8CC5-80F8-EF9A6AE33EF7}"/>
            </a:ext>
          </a:extLst>
        </xdr:cNvPr>
        <xdr:cNvGrpSpPr/>
      </xdr:nvGrpSpPr>
      <xdr:grpSpPr>
        <a:xfrm>
          <a:off x="8889906" y="2733675"/>
          <a:ext cx="2216654" cy="975225"/>
          <a:chOff x="8772525" y="2781300"/>
          <a:chExt cx="2216654" cy="984750"/>
        </a:xfrm>
      </xdr:grpSpPr>
      <xdr:pic>
        <xdr:nvPicPr>
          <xdr:cNvPr id="19" name="Imagem 18">
            <a:extLst>
              <a:ext uri="{FF2B5EF4-FFF2-40B4-BE49-F238E27FC236}">
                <a16:creationId xmlns:a16="http://schemas.microsoft.com/office/drawing/2014/main" id="{932835E4-7916-59AC-6D9B-A813567EFB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72525" y="2781300"/>
            <a:ext cx="2216654" cy="984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CaixaDeTexto 19">
            <a:extLst>
              <a:ext uri="{FF2B5EF4-FFF2-40B4-BE49-F238E27FC236}">
                <a16:creationId xmlns:a16="http://schemas.microsoft.com/office/drawing/2014/main" id="{DD569D2D-3C12-B469-06AF-06001797B30C}"/>
              </a:ext>
            </a:extLst>
          </xdr:cNvPr>
          <xdr:cNvSpPr txBox="1"/>
        </xdr:nvSpPr>
        <xdr:spPr>
          <a:xfrm>
            <a:off x="9680202" y="3038846"/>
            <a:ext cx="1277471"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400" b="1">
                <a:solidFill>
                  <a:schemeClr val="bg1"/>
                </a:solidFill>
                <a:latin typeface="+mj-lt"/>
              </a:rPr>
              <a:t>Performance Data</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0.5435</cdr:x>
      <cdr:y>0.39744</cdr:y>
    </cdr:from>
    <cdr:to>
      <cdr:x>0.6876</cdr:x>
      <cdr:y>0.46417</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792908" y="1215188"/>
          <a:ext cx="740492" cy="204029"/>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1,449.00</a:t>
          </a:r>
        </a:p>
      </cdr:txBody>
    </cdr:sp>
  </cdr:relSizeAnchor>
  <cdr:relSizeAnchor xmlns:cdr="http://schemas.openxmlformats.org/drawingml/2006/chartDrawing">
    <cdr:from>
      <cdr:x>0.07398</cdr:x>
      <cdr:y>0.25813</cdr:y>
    </cdr:from>
    <cdr:to>
      <cdr:x>0.21231</cdr:x>
      <cdr:y>0.33022</cdr:y>
    </cdr:to>
    <cdr:sp macro="" textlink="">
      <cdr:nvSpPr>
        <cdr:cNvPr id="5" name="CaixaDeTexto 4">
          <a:extLst xmlns:a="http://schemas.openxmlformats.org/drawingml/2006/main">
            <a:ext uri="{FF2B5EF4-FFF2-40B4-BE49-F238E27FC236}">
              <a16:creationId xmlns:a16="http://schemas.microsoft.com/office/drawing/2014/main" id="{A7BD5029-6099-0C0F-D3E7-7542E7DCB28E}"/>
            </a:ext>
          </a:extLst>
        </cdr:cNvPr>
        <cdr:cNvSpPr txBox="1"/>
      </cdr:nvSpPr>
      <cdr:spPr>
        <a:xfrm xmlns:a="http://schemas.openxmlformats.org/drawingml/2006/main">
          <a:off x="380181" y="789246"/>
          <a:ext cx="710841" cy="220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2,000.40</a:t>
          </a:r>
        </a:p>
      </cdr:txBody>
    </cdr:sp>
  </cdr:relSizeAnchor>
  <cdr:relSizeAnchor xmlns:cdr="http://schemas.openxmlformats.org/drawingml/2006/chartDrawing">
    <cdr:from>
      <cdr:x>0.30254</cdr:x>
      <cdr:y>0.37563</cdr:y>
    </cdr:from>
    <cdr:to>
      <cdr:x>0.44664</cdr:x>
      <cdr:y>0.44237</cdr:y>
    </cdr:to>
    <cdr:sp macro="" textlink="">
      <cdr:nvSpPr>
        <cdr:cNvPr id="6" name="CaixaDeTexto 5">
          <a:extLst xmlns:a="http://schemas.openxmlformats.org/drawingml/2006/main">
            <a:ext uri="{FF2B5EF4-FFF2-40B4-BE49-F238E27FC236}">
              <a16:creationId xmlns:a16="http://schemas.microsoft.com/office/drawing/2014/main" id="{F43D92F5-246D-8DC7-EF95-35F80DB5AE3C}"/>
            </a:ext>
          </a:extLst>
        </cdr:cNvPr>
        <cdr:cNvSpPr txBox="1"/>
      </cdr:nvSpPr>
      <cdr:spPr>
        <a:xfrm xmlns:a="http://schemas.openxmlformats.org/drawingml/2006/main">
          <a:off x="1554652" y="1148499"/>
          <a:ext cx="740492" cy="204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1,563.59</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4" name="Imagem 3">
          <a:extLst>
            <a:ext uri="{FF2B5EF4-FFF2-40B4-BE49-F238E27FC236}">
              <a16:creationId xmlns:a16="http://schemas.microsoft.com/office/drawing/2014/main" id="{59BDFECD-E61F-4CDF-B34F-E697194EB8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5</xdr:col>
      <xdr:colOff>709612</xdr:colOff>
      <xdr:row>1</xdr:row>
      <xdr:rowOff>0</xdr:rowOff>
    </xdr:from>
    <xdr:to>
      <xdr:col>6</xdr:col>
      <xdr:colOff>611587</xdr:colOff>
      <xdr:row>2</xdr:row>
      <xdr:rowOff>93300</xdr:rowOff>
    </xdr:to>
    <xdr:sp macro="" textlink="">
      <xdr:nvSpPr>
        <xdr:cNvPr id="5" name="Retângulo: Cantos Arredondados 4">
          <a:hlinkClick xmlns:r="http://schemas.openxmlformats.org/officeDocument/2006/relationships" r:id="rId2"/>
          <a:extLst>
            <a:ext uri="{FF2B5EF4-FFF2-40B4-BE49-F238E27FC236}">
              <a16:creationId xmlns:a16="http://schemas.microsoft.com/office/drawing/2014/main" id="{7D30AB18-3822-4E7D-90AD-6C0401A4DE56}"/>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7</xdr:col>
      <xdr:colOff>152399</xdr:colOff>
      <xdr:row>1</xdr:row>
      <xdr:rowOff>0</xdr:rowOff>
    </xdr:from>
    <xdr:to>
      <xdr:col>8</xdr:col>
      <xdr:colOff>159149</xdr:colOff>
      <xdr:row>2</xdr:row>
      <xdr:rowOff>93300</xdr:rowOff>
    </xdr:to>
    <xdr:sp macro="" textlink="">
      <xdr:nvSpPr>
        <xdr:cNvPr id="6" name="Retângulo: Cantos Arredondados 5">
          <a:hlinkClick xmlns:r="http://schemas.openxmlformats.org/officeDocument/2006/relationships" r:id="rId3"/>
          <a:extLst>
            <a:ext uri="{FF2B5EF4-FFF2-40B4-BE49-F238E27FC236}">
              <a16:creationId xmlns:a16="http://schemas.microsoft.com/office/drawing/2014/main" id="{C6F704A1-2579-459B-A1ED-86F479863E2F}"/>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8</xdr:col>
      <xdr:colOff>357186</xdr:colOff>
      <xdr:row>1</xdr:row>
      <xdr:rowOff>0</xdr:rowOff>
    </xdr:from>
    <xdr:to>
      <xdr:col>9</xdr:col>
      <xdr:colOff>259161</xdr:colOff>
      <xdr:row>2</xdr:row>
      <xdr:rowOff>93300</xdr:rowOff>
    </xdr:to>
    <xdr:sp macro="" textlink="">
      <xdr:nvSpPr>
        <xdr:cNvPr id="7" name="Retângulo: Cantos Arredondados 6">
          <a:hlinkClick xmlns:r="http://schemas.openxmlformats.org/officeDocument/2006/relationships" r:id="rId4"/>
          <a:extLst>
            <a:ext uri="{FF2B5EF4-FFF2-40B4-BE49-F238E27FC236}">
              <a16:creationId xmlns:a16="http://schemas.microsoft.com/office/drawing/2014/main" id="{7B383AF2-D184-4131-AF69-D83F7DDA5CBD}"/>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9</xdr:col>
      <xdr:colOff>457199</xdr:colOff>
      <xdr:row>1</xdr:row>
      <xdr:rowOff>0</xdr:rowOff>
    </xdr:from>
    <xdr:to>
      <xdr:col>10</xdr:col>
      <xdr:colOff>663974</xdr:colOff>
      <xdr:row>2</xdr:row>
      <xdr:rowOff>93300</xdr:rowOff>
    </xdr:to>
    <xdr:sp macro="" textlink="">
      <xdr:nvSpPr>
        <xdr:cNvPr id="8" name="Retângulo: Cantos Arredondados 7">
          <a:hlinkClick xmlns:r="http://schemas.openxmlformats.org/officeDocument/2006/relationships" r:id="rId5"/>
          <a:extLst>
            <a:ext uri="{FF2B5EF4-FFF2-40B4-BE49-F238E27FC236}">
              <a16:creationId xmlns:a16="http://schemas.microsoft.com/office/drawing/2014/main" id="{0AA6E4A3-B0F4-4D0B-8C9B-0D464EFED38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504825</xdr:colOff>
      <xdr:row>1</xdr:row>
      <xdr:rowOff>0</xdr:rowOff>
    </xdr:from>
    <xdr:to>
      <xdr:col>5</xdr:col>
      <xdr:colOff>511575</xdr:colOff>
      <xdr:row>2</xdr:row>
      <xdr:rowOff>93300</xdr:rowOff>
    </xdr:to>
    <xdr:sp macro="" textlink="">
      <xdr:nvSpPr>
        <xdr:cNvPr id="9" name="Retângulo: Cantos Arredondados 8">
          <a:hlinkClick xmlns:r="http://schemas.openxmlformats.org/officeDocument/2006/relationships" r:id="rId6"/>
          <a:extLst>
            <a:ext uri="{FF2B5EF4-FFF2-40B4-BE49-F238E27FC236}">
              <a16:creationId xmlns:a16="http://schemas.microsoft.com/office/drawing/2014/main" id="{E62AFEDD-81A4-3354-C315-01A9EEC5A254}"/>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1</xdr:col>
      <xdr:colOff>0</xdr:colOff>
      <xdr:row>80</xdr:row>
      <xdr:rowOff>161924</xdr:rowOff>
    </xdr:from>
    <xdr:to>
      <xdr:col>3</xdr:col>
      <xdr:colOff>225975</xdr:colOff>
      <xdr:row>98</xdr:row>
      <xdr:rowOff>127274</xdr:rowOff>
    </xdr:to>
    <xdr:graphicFrame macro="">
      <xdr:nvGraphicFramePr>
        <xdr:cNvPr id="17" name="Gráfico 16">
          <a:extLst>
            <a:ext uri="{FF2B5EF4-FFF2-40B4-BE49-F238E27FC236}">
              <a16:creationId xmlns:a16="http://schemas.microsoft.com/office/drawing/2014/main" id="{535649BC-3A20-4B6E-AA21-E66B5487D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81</xdr:row>
      <xdr:rowOff>0</xdr:rowOff>
    </xdr:from>
    <xdr:to>
      <xdr:col>10</xdr:col>
      <xdr:colOff>807000</xdr:colOff>
      <xdr:row>98</xdr:row>
      <xdr:rowOff>127275</xdr:rowOff>
    </xdr:to>
    <xdr:graphicFrame macro="">
      <xdr:nvGraphicFramePr>
        <xdr:cNvPr id="18" name="Gráfico 17">
          <a:extLst>
            <a:ext uri="{FF2B5EF4-FFF2-40B4-BE49-F238E27FC236}">
              <a16:creationId xmlns:a16="http://schemas.microsoft.com/office/drawing/2014/main" id="{26D11376-8093-4906-89A5-CF6DF0EF2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733425</xdr:colOff>
      <xdr:row>47</xdr:row>
      <xdr:rowOff>19048</xdr:rowOff>
    </xdr:from>
    <xdr:to>
      <xdr:col>2</xdr:col>
      <xdr:colOff>457200</xdr:colOff>
      <xdr:row>63</xdr:row>
      <xdr:rowOff>85724</xdr:rowOff>
    </xdr:to>
    <xdr:grpSp>
      <xdr:nvGrpSpPr>
        <xdr:cNvPr id="6" name="Agrupar 5">
          <a:extLst>
            <a:ext uri="{FF2B5EF4-FFF2-40B4-BE49-F238E27FC236}">
              <a16:creationId xmlns:a16="http://schemas.microsoft.com/office/drawing/2014/main" id="{A643233A-CBBB-4E78-95BC-AF06257471D3}"/>
            </a:ext>
          </a:extLst>
        </xdr:cNvPr>
        <xdr:cNvGrpSpPr/>
      </xdr:nvGrpSpPr>
      <xdr:grpSpPr>
        <a:xfrm>
          <a:off x="923925" y="2724150"/>
          <a:ext cx="3343275" cy="0"/>
          <a:chOff x="923925" y="4629149"/>
          <a:chExt cx="2469621" cy="2513897"/>
        </a:xfrm>
      </xdr:grpSpPr>
      <xdr:grpSp>
        <xdr:nvGrpSpPr>
          <xdr:cNvPr id="45" name="Agrupar 44">
            <a:extLst>
              <a:ext uri="{FF2B5EF4-FFF2-40B4-BE49-F238E27FC236}">
                <a16:creationId xmlns:a16="http://schemas.microsoft.com/office/drawing/2014/main" id="{F6531D60-2164-4EC2-93C0-9F7B4099B6A7}"/>
              </a:ext>
            </a:extLst>
          </xdr:cNvPr>
          <xdr:cNvGrpSpPr/>
        </xdr:nvGrpSpPr>
        <xdr:grpSpPr>
          <a:xfrm>
            <a:off x="923925" y="4629149"/>
            <a:ext cx="2469621" cy="2238376"/>
            <a:chOff x="923925" y="2686049"/>
            <a:chExt cx="2469621" cy="2238376"/>
          </a:xfrm>
        </xdr:grpSpPr>
        <xdr:sp macro="" textlink="">
          <xdr:nvSpPr>
            <xdr:cNvPr id="14" name="Retângulo 13">
              <a:extLst>
                <a:ext uri="{FF2B5EF4-FFF2-40B4-BE49-F238E27FC236}">
                  <a16:creationId xmlns:a16="http://schemas.microsoft.com/office/drawing/2014/main" id="{AA79AAFD-9C10-4BF8-864A-0B5CC78426A7}"/>
                </a:ext>
              </a:extLst>
            </xdr:cNvPr>
            <xdr:cNvSpPr/>
          </xdr:nvSpPr>
          <xdr:spPr>
            <a:xfrm>
              <a:off x="923925" y="2686049"/>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General</a:t>
              </a:r>
              <a:r>
                <a:rPr lang="pt-BR" sz="900" baseline="0">
                  <a:solidFill>
                    <a:schemeClr val="accent1"/>
                  </a:solidFill>
                  <a:latin typeface="Fira Sans (Títulos)"/>
                </a:rPr>
                <a:t> Assembly</a:t>
              </a:r>
              <a:endParaRPr lang="pt-BR" sz="900">
                <a:solidFill>
                  <a:schemeClr val="accent1"/>
                </a:solidFill>
                <a:latin typeface="Fira Sans (Títulos)"/>
              </a:endParaRPr>
            </a:p>
          </xdr:txBody>
        </xdr:sp>
        <xdr:sp macro="" textlink="">
          <xdr:nvSpPr>
            <xdr:cNvPr id="15" name="Retângulo 14">
              <a:extLst>
                <a:ext uri="{FF2B5EF4-FFF2-40B4-BE49-F238E27FC236}">
                  <a16:creationId xmlns:a16="http://schemas.microsoft.com/office/drawing/2014/main" id="{28935041-002E-4C09-8982-CC139917D617}"/>
                </a:ext>
              </a:extLst>
            </xdr:cNvPr>
            <xdr:cNvSpPr/>
          </xdr:nvSpPr>
          <xdr:spPr>
            <a:xfrm>
              <a:off x="923925" y="3609974"/>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Board of Directors</a:t>
              </a:r>
            </a:p>
          </xdr:txBody>
        </xdr:sp>
        <xdr:sp macro="" textlink="">
          <xdr:nvSpPr>
            <xdr:cNvPr id="16" name="Retângulo 15">
              <a:extLst>
                <a:ext uri="{FF2B5EF4-FFF2-40B4-BE49-F238E27FC236}">
                  <a16:creationId xmlns:a16="http://schemas.microsoft.com/office/drawing/2014/main" id="{7EE2FCB7-A4B0-4236-8E70-1388B614E880}"/>
                </a:ext>
              </a:extLst>
            </xdr:cNvPr>
            <xdr:cNvSpPr/>
          </xdr:nvSpPr>
          <xdr:spPr>
            <a:xfrm>
              <a:off x="923925" y="4476749"/>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Executive Board</a:t>
              </a:r>
            </a:p>
          </xdr:txBody>
        </xdr:sp>
        <xdr:cxnSp macro="">
          <xdr:nvCxnSpPr>
            <xdr:cNvPr id="18" name="Conector reto 17">
              <a:extLst>
                <a:ext uri="{FF2B5EF4-FFF2-40B4-BE49-F238E27FC236}">
                  <a16:creationId xmlns:a16="http://schemas.microsoft.com/office/drawing/2014/main" id="{DEDDF2E8-1BEB-4C64-94CB-506E2781FCBA}"/>
                </a:ext>
              </a:extLst>
            </xdr:cNvPr>
            <xdr:cNvCxnSpPr>
              <a:stCxn id="14" idx="2"/>
              <a:endCxn id="15" idx="0"/>
            </xdr:cNvCxnSpPr>
          </xdr:nvCxnSpPr>
          <xdr:spPr>
            <a:xfrm>
              <a:off x="1423988" y="3133725"/>
              <a:ext cx="0" cy="4762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Conector reto 18">
              <a:extLst>
                <a:ext uri="{FF2B5EF4-FFF2-40B4-BE49-F238E27FC236}">
                  <a16:creationId xmlns:a16="http://schemas.microsoft.com/office/drawing/2014/main" id="{C5D5E5F5-8C76-479E-B61B-AF9C8DAE1393}"/>
                </a:ext>
              </a:extLst>
            </xdr:cNvPr>
            <xdr:cNvCxnSpPr>
              <a:stCxn id="15" idx="2"/>
              <a:endCxn id="16" idx="0"/>
            </xdr:cNvCxnSpPr>
          </xdr:nvCxnSpPr>
          <xdr:spPr>
            <a:xfrm>
              <a:off x="1423988" y="4057650"/>
              <a:ext cx="0" cy="419099"/>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 name="Retângulo 21">
              <a:extLst>
                <a:ext uri="{FF2B5EF4-FFF2-40B4-BE49-F238E27FC236}">
                  <a16:creationId xmlns:a16="http://schemas.microsoft.com/office/drawing/2014/main" id="{9B63B01B-4BE6-4D52-B7A9-2C40EA2786D4}"/>
                </a:ext>
              </a:extLst>
            </xdr:cNvPr>
            <xdr:cNvSpPr/>
          </xdr:nvSpPr>
          <xdr:spPr>
            <a:xfrm>
              <a:off x="2066924" y="3001483"/>
              <a:ext cx="925572" cy="554394"/>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Fiscal Council</a:t>
              </a:r>
              <a:r>
                <a:rPr lang="pt-BR" sz="900" baseline="0">
                  <a:solidFill>
                    <a:schemeClr val="accent1"/>
                  </a:solidFill>
                  <a:latin typeface="Fira Sans (Títulos)"/>
                </a:rPr>
                <a:t>*</a:t>
              </a:r>
            </a:p>
            <a:p>
              <a:pPr algn="l"/>
              <a:endParaRPr lang="pt-BR" sz="400" baseline="0">
                <a:solidFill>
                  <a:schemeClr val="accent1"/>
                </a:solidFill>
                <a:latin typeface="Fira Sans (Títulos)"/>
              </a:endParaRPr>
            </a:p>
            <a:p>
              <a:pPr algn="l"/>
              <a:r>
                <a:rPr lang="pt-BR" sz="700" baseline="0">
                  <a:solidFill>
                    <a:schemeClr val="accent1"/>
                  </a:solidFill>
                  <a:latin typeface="Fira Sans (Títulos)"/>
                </a:rPr>
                <a:t>*Non-permanent character, not installed in 2022.</a:t>
              </a:r>
            </a:p>
          </xdr:txBody>
        </xdr:sp>
        <xdr:cxnSp macro="">
          <xdr:nvCxnSpPr>
            <xdr:cNvPr id="23" name="Conector reto 22">
              <a:extLst>
                <a:ext uri="{FF2B5EF4-FFF2-40B4-BE49-F238E27FC236}">
                  <a16:creationId xmlns:a16="http://schemas.microsoft.com/office/drawing/2014/main" id="{90071C5A-C5A9-4729-8F61-D8E261CE2757}"/>
                </a:ext>
              </a:extLst>
            </xdr:cNvPr>
            <xdr:cNvCxnSpPr>
              <a:stCxn id="22" idx="1"/>
            </xdr:cNvCxnSpPr>
          </xdr:nvCxnSpPr>
          <xdr:spPr>
            <a:xfrm flipH="1">
              <a:off x="1419225" y="3278680"/>
              <a:ext cx="647699" cy="26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 name="Conector reto 28">
              <a:extLst>
                <a:ext uri="{FF2B5EF4-FFF2-40B4-BE49-F238E27FC236}">
                  <a16:creationId xmlns:a16="http://schemas.microsoft.com/office/drawing/2014/main" id="{41726DFE-CB28-4880-9DE9-A43806228482}"/>
                </a:ext>
              </a:extLst>
            </xdr:cNvPr>
            <xdr:cNvCxnSpPr>
              <a:endCxn id="15" idx="3"/>
            </xdr:cNvCxnSpPr>
          </xdr:nvCxnSpPr>
          <xdr:spPr>
            <a:xfrm flipH="1">
              <a:off x="1924050" y="3829050"/>
              <a:ext cx="15240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0" name="Retângulo 29">
              <a:extLst>
                <a:ext uri="{FF2B5EF4-FFF2-40B4-BE49-F238E27FC236}">
                  <a16:creationId xmlns:a16="http://schemas.microsoft.com/office/drawing/2014/main" id="{65E6F1EC-545A-497A-8B0F-E30CE7F74CFA}"/>
                </a:ext>
              </a:extLst>
            </xdr:cNvPr>
            <xdr:cNvSpPr/>
          </xdr:nvSpPr>
          <xdr:spPr>
            <a:xfrm>
              <a:off x="2066924" y="3609973"/>
              <a:ext cx="1326622" cy="762002"/>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900">
                  <a:solidFill>
                    <a:schemeClr val="accent1"/>
                  </a:solidFill>
                  <a:latin typeface="Fira Sans (Títulos)"/>
                </a:rPr>
                <a:t>Committees:</a:t>
              </a:r>
            </a:p>
            <a:p>
              <a:pPr algn="l"/>
              <a:r>
                <a:rPr lang="pt-BR" sz="700" baseline="0">
                  <a:solidFill>
                    <a:schemeClr val="accent1"/>
                  </a:solidFill>
                  <a:latin typeface="Fira Sans (Títulos)"/>
                </a:rPr>
                <a:t> - Strategy and Management</a:t>
              </a:r>
            </a:p>
            <a:p>
              <a:pPr algn="l"/>
              <a:r>
                <a:rPr lang="pt-BR" sz="700" baseline="0">
                  <a:solidFill>
                    <a:schemeClr val="accent1"/>
                  </a:solidFill>
                  <a:latin typeface="Fira Sans (Títulos)"/>
                </a:rPr>
                <a:t> - Financial</a:t>
              </a:r>
            </a:p>
            <a:p>
              <a:pPr algn="l"/>
              <a:r>
                <a:rPr lang="pt-BR" sz="700" baseline="0">
                  <a:solidFill>
                    <a:schemeClr val="accent1"/>
                  </a:solidFill>
                  <a:latin typeface="Fira Sans (Títulos)"/>
                </a:rPr>
                <a:t> - Compensation and Personnel</a:t>
              </a:r>
            </a:p>
            <a:p>
              <a:pPr algn="l"/>
              <a:r>
                <a:rPr lang="pt-BR" sz="700" baseline="0">
                  <a:solidFill>
                    <a:schemeClr val="accent1"/>
                  </a:solidFill>
                  <a:latin typeface="Fira Sans (Títulos)"/>
                </a:rPr>
                <a:t> - Governance, Ethics and Sustainability</a:t>
              </a:r>
            </a:p>
            <a:p>
              <a:pPr algn="l"/>
              <a:r>
                <a:rPr lang="pt-BR" sz="700" baseline="0">
                  <a:solidFill>
                    <a:schemeClr val="accent1"/>
                  </a:solidFill>
                  <a:latin typeface="Fira Sans (Títulos)"/>
                </a:rPr>
                <a:t> - Audit (statutory)</a:t>
              </a:r>
              <a:endParaRPr lang="pt-BR" sz="900">
                <a:solidFill>
                  <a:schemeClr val="accent1"/>
                </a:solidFill>
                <a:latin typeface="Fira Sans (Títulos)"/>
              </a:endParaRPr>
            </a:p>
          </xdr:txBody>
        </xdr:sp>
      </xdr:grpSp>
      <xdr:cxnSp macro="">
        <xdr:nvCxnSpPr>
          <xdr:cNvPr id="20" name="Conector reto 19">
            <a:extLst>
              <a:ext uri="{FF2B5EF4-FFF2-40B4-BE49-F238E27FC236}">
                <a16:creationId xmlns:a16="http://schemas.microsoft.com/office/drawing/2014/main" id="{5C50557D-1E19-4433-B654-E6C89EDA4609}"/>
              </a:ext>
            </a:extLst>
          </xdr:cNvPr>
          <xdr:cNvCxnSpPr>
            <a:endCxn id="16" idx="3"/>
          </xdr:cNvCxnSpPr>
        </xdr:nvCxnSpPr>
        <xdr:spPr>
          <a:xfrm flipH="1">
            <a:off x="1924050" y="6600826"/>
            <a:ext cx="180975"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1" name="Retângulo 20">
            <a:extLst>
              <a:ext uri="{FF2B5EF4-FFF2-40B4-BE49-F238E27FC236}">
                <a16:creationId xmlns:a16="http://schemas.microsoft.com/office/drawing/2014/main" id="{A8C0DF91-B0F0-4198-BCD5-265569E8A512}"/>
              </a:ext>
            </a:extLst>
          </xdr:cNvPr>
          <xdr:cNvSpPr/>
        </xdr:nvSpPr>
        <xdr:spPr>
          <a:xfrm>
            <a:off x="2066923" y="6419849"/>
            <a:ext cx="608956" cy="723197"/>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900">
                <a:solidFill>
                  <a:schemeClr val="accent1"/>
                </a:solidFill>
                <a:latin typeface="Fira Sans (Títulos)"/>
              </a:rPr>
              <a:t>Foruns: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700" b="0" i="0" u="none" strike="noStrike" kern="0" cap="none" spc="0" normalizeH="0" baseline="0" noProof="0">
                <a:ln>
                  <a:noFill/>
                </a:ln>
                <a:solidFill>
                  <a:srgbClr val="006A6F"/>
                </a:solidFill>
                <a:effectLst/>
                <a:uLnTx/>
                <a:uFillTx/>
                <a:latin typeface="Fira Sans (Títulos)"/>
                <a:ea typeface="+mn-ea"/>
                <a:cs typeface="+mn-cs"/>
              </a:rPr>
              <a:t> - Business</a:t>
            </a:r>
          </a:p>
          <a:p>
            <a:pPr algn="l"/>
            <a:r>
              <a:rPr lang="pt-BR" sz="700" baseline="0">
                <a:solidFill>
                  <a:schemeClr val="accent1"/>
                </a:solidFill>
                <a:latin typeface="Fira Sans (Títulos)"/>
              </a:rPr>
              <a:t> - Exploration</a:t>
            </a:r>
          </a:p>
          <a:p>
            <a:pPr algn="l"/>
            <a:r>
              <a:rPr lang="pt-BR" sz="700" baseline="0">
                <a:solidFill>
                  <a:schemeClr val="accent1"/>
                </a:solidFill>
                <a:latin typeface="Fira Sans (Títulos)"/>
              </a:rPr>
              <a:t> - Operations</a:t>
            </a:r>
          </a:p>
          <a:p>
            <a:pPr algn="l"/>
            <a:r>
              <a:rPr lang="pt-BR" sz="700" baseline="0">
                <a:solidFill>
                  <a:schemeClr val="accent1"/>
                </a:solidFill>
                <a:latin typeface="Fira Sans (Títulos)"/>
              </a:rPr>
              <a:t> - Management</a:t>
            </a:r>
          </a:p>
        </xdr:txBody>
      </xdr:sp>
    </xdr:grpSp>
    <xdr:clientData/>
  </xdr:twoCellAnchor>
  <xdr:twoCellAnchor editAs="oneCell">
    <xdr:from>
      <xdr:col>1</xdr:col>
      <xdr:colOff>0</xdr:colOff>
      <xdr:row>1</xdr:row>
      <xdr:rowOff>36000</xdr:rowOff>
    </xdr:from>
    <xdr:to>
      <xdr:col>1</xdr:col>
      <xdr:colOff>1145030</xdr:colOff>
      <xdr:row>2</xdr:row>
      <xdr:rowOff>57300</xdr:rowOff>
    </xdr:to>
    <xdr:pic>
      <xdr:nvPicPr>
        <xdr:cNvPr id="35" name="Imagem 34">
          <a:extLst>
            <a:ext uri="{FF2B5EF4-FFF2-40B4-BE49-F238E27FC236}">
              <a16:creationId xmlns:a16="http://schemas.microsoft.com/office/drawing/2014/main" id="{35BAC49E-BA70-4EF9-928F-DB92B69A6E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804862</xdr:colOff>
      <xdr:row>1</xdr:row>
      <xdr:rowOff>0</xdr:rowOff>
    </xdr:from>
    <xdr:to>
      <xdr:col>6</xdr:col>
      <xdr:colOff>1668862</xdr:colOff>
      <xdr:row>2</xdr:row>
      <xdr:rowOff>93300</xdr:rowOff>
    </xdr:to>
    <xdr:sp macro="" textlink="">
      <xdr:nvSpPr>
        <xdr:cNvPr id="36" name="Retângulo: Cantos Arredondados 35">
          <a:hlinkClick xmlns:r="http://schemas.openxmlformats.org/officeDocument/2006/relationships" r:id="rId2"/>
          <a:extLst>
            <a:ext uri="{FF2B5EF4-FFF2-40B4-BE49-F238E27FC236}">
              <a16:creationId xmlns:a16="http://schemas.microsoft.com/office/drawing/2014/main" id="{B7F26E4F-3859-4E96-B729-D210E919B4C7}"/>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1866899</xdr:colOff>
      <xdr:row>1</xdr:row>
      <xdr:rowOff>0</xdr:rowOff>
    </xdr:from>
    <xdr:to>
      <xdr:col>7</xdr:col>
      <xdr:colOff>635399</xdr:colOff>
      <xdr:row>2</xdr:row>
      <xdr:rowOff>93300</xdr:rowOff>
    </xdr:to>
    <xdr:sp macro="" textlink="">
      <xdr:nvSpPr>
        <xdr:cNvPr id="37" name="Retângulo: Cantos Arredondados 36">
          <a:hlinkClick xmlns:r="http://schemas.openxmlformats.org/officeDocument/2006/relationships" r:id="rId3"/>
          <a:extLst>
            <a:ext uri="{FF2B5EF4-FFF2-40B4-BE49-F238E27FC236}">
              <a16:creationId xmlns:a16="http://schemas.microsoft.com/office/drawing/2014/main" id="{8AEF164C-9155-4DC4-A484-262105746A2A}"/>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833436</xdr:colOff>
      <xdr:row>1</xdr:row>
      <xdr:rowOff>0</xdr:rowOff>
    </xdr:from>
    <xdr:to>
      <xdr:col>7</xdr:col>
      <xdr:colOff>1697436</xdr:colOff>
      <xdr:row>2</xdr:row>
      <xdr:rowOff>93300</xdr:rowOff>
    </xdr:to>
    <xdr:sp macro="" textlink="">
      <xdr:nvSpPr>
        <xdr:cNvPr id="38" name="Retângulo: Cantos Arredondados 37">
          <a:hlinkClick xmlns:r="http://schemas.openxmlformats.org/officeDocument/2006/relationships" r:id="rId4"/>
          <a:extLst>
            <a:ext uri="{FF2B5EF4-FFF2-40B4-BE49-F238E27FC236}">
              <a16:creationId xmlns:a16="http://schemas.microsoft.com/office/drawing/2014/main" id="{30CA92DB-F846-4AD5-B0F8-01B2727A3B8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7</xdr:col>
      <xdr:colOff>1895474</xdr:colOff>
      <xdr:row>1</xdr:row>
      <xdr:rowOff>0</xdr:rowOff>
    </xdr:from>
    <xdr:to>
      <xdr:col>7</xdr:col>
      <xdr:colOff>2759474</xdr:colOff>
      <xdr:row>2</xdr:row>
      <xdr:rowOff>93300</xdr:rowOff>
    </xdr:to>
    <xdr:sp macro="" textlink="">
      <xdr:nvSpPr>
        <xdr:cNvPr id="39" name="Retângulo: Cantos Arredondados 38">
          <a:hlinkClick xmlns:r="http://schemas.openxmlformats.org/officeDocument/2006/relationships" r:id="rId5"/>
          <a:extLst>
            <a:ext uri="{FF2B5EF4-FFF2-40B4-BE49-F238E27FC236}">
              <a16:creationId xmlns:a16="http://schemas.microsoft.com/office/drawing/2014/main" id="{B761CC85-1014-4301-B5F2-163772B334C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981075</xdr:colOff>
      <xdr:row>1</xdr:row>
      <xdr:rowOff>0</xdr:rowOff>
    </xdr:from>
    <xdr:to>
      <xdr:col>6</xdr:col>
      <xdr:colOff>606825</xdr:colOff>
      <xdr:row>2</xdr:row>
      <xdr:rowOff>93300</xdr:rowOff>
    </xdr:to>
    <xdr:sp macro="" textlink="">
      <xdr:nvSpPr>
        <xdr:cNvPr id="40" name="Retângulo: Cantos Arredondados 39">
          <a:hlinkClick xmlns:r="http://schemas.openxmlformats.org/officeDocument/2006/relationships" r:id="rId6"/>
          <a:extLst>
            <a:ext uri="{FF2B5EF4-FFF2-40B4-BE49-F238E27FC236}">
              <a16:creationId xmlns:a16="http://schemas.microsoft.com/office/drawing/2014/main" id="{03AC6F11-23DA-4E73-9294-D15C29AF93B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2DD1B5E3-81BF-498C-86EA-9C16634396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209550" y="226500"/>
          <a:ext cx="1145030" cy="288000"/>
        </a:xfrm>
        <a:prstGeom prst="rect">
          <a:avLst/>
        </a:prstGeom>
      </xdr:spPr>
    </xdr:pic>
    <xdr:clientData/>
  </xdr:twoCellAnchor>
  <xdr:twoCellAnchor>
    <xdr:from>
      <xdr:col>6</xdr:col>
      <xdr:colOff>1471612</xdr:colOff>
      <xdr:row>1</xdr:row>
      <xdr:rowOff>0</xdr:rowOff>
    </xdr:from>
    <xdr:to>
      <xdr:col>6</xdr:col>
      <xdr:colOff>2335612</xdr:colOff>
      <xdr:row>2</xdr:row>
      <xdr:rowOff>93300</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B1CC0742-81A6-4D96-BEFC-D64B86F3C044}"/>
            </a:ext>
          </a:extLst>
        </xdr:cNvPr>
        <xdr:cNvSpPr/>
      </xdr:nvSpPr>
      <xdr:spPr>
        <a:xfrm>
          <a:off x="78724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2533649</xdr:colOff>
      <xdr:row>1</xdr:row>
      <xdr:rowOff>0</xdr:rowOff>
    </xdr:from>
    <xdr:to>
      <xdr:col>7</xdr:col>
      <xdr:colOff>540149</xdr:colOff>
      <xdr:row>2</xdr:row>
      <xdr:rowOff>93300</xdr:rowOff>
    </xdr:to>
    <xdr:sp macro="" textlink="">
      <xdr:nvSpPr>
        <xdr:cNvPr id="10" name="Retângulo: Cantos Arredondados 9">
          <a:hlinkClick xmlns:r="http://schemas.openxmlformats.org/officeDocument/2006/relationships" r:id="rId3"/>
          <a:extLst>
            <a:ext uri="{FF2B5EF4-FFF2-40B4-BE49-F238E27FC236}">
              <a16:creationId xmlns:a16="http://schemas.microsoft.com/office/drawing/2014/main" id="{4A3BD7FC-5939-4EB1-A61D-AC5EC8775589}"/>
            </a:ext>
          </a:extLst>
        </xdr:cNvPr>
        <xdr:cNvSpPr/>
      </xdr:nvSpPr>
      <xdr:spPr>
        <a:xfrm>
          <a:off x="8934449" y="190500"/>
          <a:ext cx="95925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738186</xdr:colOff>
      <xdr:row>1</xdr:row>
      <xdr:rowOff>0</xdr:rowOff>
    </xdr:from>
    <xdr:to>
      <xdr:col>8</xdr:col>
      <xdr:colOff>649686</xdr:colOff>
      <xdr:row>2</xdr:row>
      <xdr:rowOff>93300</xdr:rowOff>
    </xdr:to>
    <xdr:sp macro="" textlink="">
      <xdr:nvSpPr>
        <xdr:cNvPr id="11" name="Retângulo: Cantos Arredondados 10">
          <a:hlinkClick xmlns:r="http://schemas.openxmlformats.org/officeDocument/2006/relationships" r:id="rId4"/>
          <a:extLst>
            <a:ext uri="{FF2B5EF4-FFF2-40B4-BE49-F238E27FC236}">
              <a16:creationId xmlns:a16="http://schemas.microsoft.com/office/drawing/2014/main" id="{D986CAB5-9A98-4FC4-9DED-C5987EE0FE2D}"/>
            </a:ext>
          </a:extLst>
        </xdr:cNvPr>
        <xdr:cNvSpPr/>
      </xdr:nvSpPr>
      <xdr:spPr>
        <a:xfrm>
          <a:off x="1009173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847724</xdr:colOff>
      <xdr:row>1</xdr:row>
      <xdr:rowOff>0</xdr:rowOff>
    </xdr:from>
    <xdr:to>
      <xdr:col>9</xdr:col>
      <xdr:colOff>759224</xdr:colOff>
      <xdr:row>2</xdr:row>
      <xdr:rowOff>93300</xdr:rowOff>
    </xdr:to>
    <xdr:sp macro="" textlink="">
      <xdr:nvSpPr>
        <xdr:cNvPr id="12" name="Retângulo: Cantos Arredondados 11">
          <a:hlinkClick xmlns:r="http://schemas.openxmlformats.org/officeDocument/2006/relationships" r:id="rId5"/>
          <a:extLst>
            <a:ext uri="{FF2B5EF4-FFF2-40B4-BE49-F238E27FC236}">
              <a16:creationId xmlns:a16="http://schemas.microsoft.com/office/drawing/2014/main" id="{17946881-2A9F-40E0-A4EA-9D756A85D58B}"/>
            </a:ext>
          </a:extLst>
        </xdr:cNvPr>
        <xdr:cNvSpPr/>
      </xdr:nvSpPr>
      <xdr:spPr>
        <a:xfrm>
          <a:off x="1115377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6</xdr:col>
      <xdr:colOff>504825</xdr:colOff>
      <xdr:row>1</xdr:row>
      <xdr:rowOff>0</xdr:rowOff>
    </xdr:from>
    <xdr:to>
      <xdr:col>6</xdr:col>
      <xdr:colOff>1273575</xdr:colOff>
      <xdr:row>2</xdr:row>
      <xdr:rowOff>93300</xdr:rowOff>
    </xdr:to>
    <xdr:sp macro="" textlink="">
      <xdr:nvSpPr>
        <xdr:cNvPr id="13" name="Retângulo: Cantos Arredondados 12">
          <a:hlinkClick xmlns:r="http://schemas.openxmlformats.org/officeDocument/2006/relationships" r:id="rId6"/>
          <a:extLst>
            <a:ext uri="{FF2B5EF4-FFF2-40B4-BE49-F238E27FC236}">
              <a16:creationId xmlns:a16="http://schemas.microsoft.com/office/drawing/2014/main" id="{F671AF35-F5F6-4C4D-A0E2-F61954C9D45B}"/>
            </a:ext>
          </a:extLst>
        </xdr:cNvPr>
        <xdr:cNvSpPr/>
      </xdr:nvSpPr>
      <xdr:spPr>
        <a:xfrm>
          <a:off x="6905625" y="190500"/>
          <a:ext cx="76875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295275</xdr:colOff>
      <xdr:row>96</xdr:row>
      <xdr:rowOff>9525</xdr:rowOff>
    </xdr:from>
    <xdr:to>
      <xdr:col>11</xdr:col>
      <xdr:colOff>842962</xdr:colOff>
      <xdr:row>108</xdr:row>
      <xdr:rowOff>142875</xdr:rowOff>
    </xdr:to>
    <xdr:graphicFrame macro="">
      <xdr:nvGraphicFramePr>
        <xdr:cNvPr id="3" name="Gráfico 2">
          <a:extLst>
            <a:ext uri="{FF2B5EF4-FFF2-40B4-BE49-F238E27FC236}">
              <a16:creationId xmlns:a16="http://schemas.microsoft.com/office/drawing/2014/main" id="{8326B1C7-ADE4-46FE-9ED9-EAA8B488E2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xdr:colOff>
      <xdr:row>110</xdr:row>
      <xdr:rowOff>9525</xdr:rowOff>
    </xdr:from>
    <xdr:to>
      <xdr:col>3</xdr:col>
      <xdr:colOff>638175</xdr:colOff>
      <xdr:row>127</xdr:row>
      <xdr:rowOff>0</xdr:rowOff>
    </xdr:to>
    <xdr:graphicFrame macro="">
      <xdr:nvGraphicFramePr>
        <xdr:cNvPr id="4" name="Gráfico 3">
          <a:extLst>
            <a:ext uri="{FF2B5EF4-FFF2-40B4-BE49-F238E27FC236}">
              <a16:creationId xmlns:a16="http://schemas.microsoft.com/office/drawing/2014/main" id="{87897298-BDF9-4672-9403-6310BD4F75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247650</xdr:colOff>
      <xdr:row>110</xdr:row>
      <xdr:rowOff>9525</xdr:rowOff>
    </xdr:from>
    <xdr:to>
      <xdr:col>7</xdr:col>
      <xdr:colOff>728663</xdr:colOff>
      <xdr:row>127</xdr:row>
      <xdr:rowOff>0</xdr:rowOff>
    </xdr:to>
    <xdr:graphicFrame macro="">
      <xdr:nvGraphicFramePr>
        <xdr:cNvPr id="5" name="Gráfico 4">
          <a:extLst>
            <a:ext uri="{FF2B5EF4-FFF2-40B4-BE49-F238E27FC236}">
              <a16:creationId xmlns:a16="http://schemas.microsoft.com/office/drawing/2014/main" id="{46508B95-ACB3-479D-B3BA-235BE9D2F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342900</xdr:colOff>
      <xdr:row>110</xdr:row>
      <xdr:rowOff>9525</xdr:rowOff>
    </xdr:from>
    <xdr:to>
      <xdr:col>11</xdr:col>
      <xdr:colOff>823913</xdr:colOff>
      <xdr:row>127</xdr:row>
      <xdr:rowOff>0</xdr:rowOff>
    </xdr:to>
    <xdr:graphicFrame macro="">
      <xdr:nvGraphicFramePr>
        <xdr:cNvPr id="6" name="Gráfico 5">
          <a:extLst>
            <a:ext uri="{FF2B5EF4-FFF2-40B4-BE49-F238E27FC236}">
              <a16:creationId xmlns:a16="http://schemas.microsoft.com/office/drawing/2014/main" id="{B0A1C598-7D2D-46E3-88E4-001FF8985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104775</xdr:colOff>
      <xdr:row>181</xdr:row>
      <xdr:rowOff>19050</xdr:rowOff>
    </xdr:from>
    <xdr:to>
      <xdr:col>11</xdr:col>
      <xdr:colOff>852675</xdr:colOff>
      <xdr:row>197</xdr:row>
      <xdr:rowOff>20250</xdr:rowOff>
    </xdr:to>
    <xdr:graphicFrame macro="">
      <xdr:nvGraphicFramePr>
        <xdr:cNvPr id="8" name="Gráfico 7">
          <a:extLst>
            <a:ext uri="{FF2B5EF4-FFF2-40B4-BE49-F238E27FC236}">
              <a16:creationId xmlns:a16="http://schemas.microsoft.com/office/drawing/2014/main" id="{055A6C42-C913-4E1B-89AC-2312CCFB5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538162</xdr:colOff>
      <xdr:row>210</xdr:row>
      <xdr:rowOff>152400</xdr:rowOff>
    </xdr:from>
    <xdr:to>
      <xdr:col>11</xdr:col>
      <xdr:colOff>823912</xdr:colOff>
      <xdr:row>224</xdr:row>
      <xdr:rowOff>135525</xdr:rowOff>
    </xdr:to>
    <xdr:graphicFrame macro="">
      <xdr:nvGraphicFramePr>
        <xdr:cNvPr id="9" name="Gráfico 8">
          <a:extLst>
            <a:ext uri="{FF2B5EF4-FFF2-40B4-BE49-F238E27FC236}">
              <a16:creationId xmlns:a16="http://schemas.microsoft.com/office/drawing/2014/main" id="{502CA32E-8C3C-4F53-8705-B4011D46CD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200025</xdr:colOff>
      <xdr:row>129</xdr:row>
      <xdr:rowOff>0</xdr:rowOff>
    </xdr:from>
    <xdr:to>
      <xdr:col>11</xdr:col>
      <xdr:colOff>842963</xdr:colOff>
      <xdr:row>142</xdr:row>
      <xdr:rowOff>0</xdr:rowOff>
    </xdr:to>
    <xdr:graphicFrame macro="">
      <xdr:nvGraphicFramePr>
        <xdr:cNvPr id="10" name="Gráfico 9">
          <a:extLst>
            <a:ext uri="{FF2B5EF4-FFF2-40B4-BE49-F238E27FC236}">
              <a16:creationId xmlns:a16="http://schemas.microsoft.com/office/drawing/2014/main" id="{82ED74EE-C693-4247-904C-6A1642C90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114300</xdr:colOff>
      <xdr:row>162</xdr:row>
      <xdr:rowOff>161924</xdr:rowOff>
    </xdr:from>
    <xdr:to>
      <xdr:col>12</xdr:col>
      <xdr:colOff>4425</xdr:colOff>
      <xdr:row>178</xdr:row>
      <xdr:rowOff>134549</xdr:rowOff>
    </xdr:to>
    <xdr:graphicFrame macro="">
      <xdr:nvGraphicFramePr>
        <xdr:cNvPr id="17" name="Gráfico 16">
          <a:extLst>
            <a:ext uri="{FF2B5EF4-FFF2-40B4-BE49-F238E27FC236}">
              <a16:creationId xmlns:a16="http://schemas.microsoft.com/office/drawing/2014/main" id="{AA75A007-7299-449A-B50F-BB532D5BC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BB6207AB-C595-42A2-B49F-AFD5F88EDA8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7</xdr:col>
      <xdr:colOff>42862</xdr:colOff>
      <xdr:row>1</xdr:row>
      <xdr:rowOff>0</xdr:rowOff>
    </xdr:from>
    <xdr:to>
      <xdr:col>8</xdr:col>
      <xdr:colOff>49612</xdr:colOff>
      <xdr:row>2</xdr:row>
      <xdr:rowOff>93300</xdr:rowOff>
    </xdr:to>
    <xdr:sp macro="" textlink="">
      <xdr:nvSpPr>
        <xdr:cNvPr id="7" name="Retângulo: Cantos Arredondados 6">
          <a:hlinkClick xmlns:r="http://schemas.openxmlformats.org/officeDocument/2006/relationships" r:id="rId10"/>
          <a:extLst>
            <a:ext uri="{FF2B5EF4-FFF2-40B4-BE49-F238E27FC236}">
              <a16:creationId xmlns:a16="http://schemas.microsoft.com/office/drawing/2014/main" id="{05D24ECD-4665-4458-9198-9B03A0E94F8B}"/>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8</xdr:col>
      <xdr:colOff>247649</xdr:colOff>
      <xdr:row>1</xdr:row>
      <xdr:rowOff>0</xdr:rowOff>
    </xdr:from>
    <xdr:to>
      <xdr:col>9</xdr:col>
      <xdr:colOff>254399</xdr:colOff>
      <xdr:row>2</xdr:row>
      <xdr:rowOff>93300</xdr:rowOff>
    </xdr:to>
    <xdr:sp macro="" textlink="">
      <xdr:nvSpPr>
        <xdr:cNvPr id="11" name="Retângulo: Cantos Arredondados 10">
          <a:hlinkClick xmlns:r="http://schemas.openxmlformats.org/officeDocument/2006/relationships" r:id="rId11"/>
          <a:extLst>
            <a:ext uri="{FF2B5EF4-FFF2-40B4-BE49-F238E27FC236}">
              <a16:creationId xmlns:a16="http://schemas.microsoft.com/office/drawing/2014/main" id="{1C4FB408-DC65-4FDD-9F43-6067E7D9F56D}"/>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9</xdr:col>
      <xdr:colOff>452436</xdr:colOff>
      <xdr:row>1</xdr:row>
      <xdr:rowOff>0</xdr:rowOff>
    </xdr:from>
    <xdr:to>
      <xdr:col>10</xdr:col>
      <xdr:colOff>459186</xdr:colOff>
      <xdr:row>2</xdr:row>
      <xdr:rowOff>93300</xdr:rowOff>
    </xdr:to>
    <xdr:sp macro="" textlink="">
      <xdr:nvSpPr>
        <xdr:cNvPr id="12" name="Retângulo: Cantos Arredondados 11">
          <a:hlinkClick xmlns:r="http://schemas.openxmlformats.org/officeDocument/2006/relationships" r:id="rId12"/>
          <a:extLst>
            <a:ext uri="{FF2B5EF4-FFF2-40B4-BE49-F238E27FC236}">
              <a16:creationId xmlns:a16="http://schemas.microsoft.com/office/drawing/2014/main" id="{3505D6A1-E3B1-4ACB-9A40-D58193108600}"/>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10</xdr:col>
      <xdr:colOff>657224</xdr:colOff>
      <xdr:row>1</xdr:row>
      <xdr:rowOff>0</xdr:rowOff>
    </xdr:from>
    <xdr:to>
      <xdr:col>11</xdr:col>
      <xdr:colOff>663974</xdr:colOff>
      <xdr:row>2</xdr:row>
      <xdr:rowOff>93300</xdr:rowOff>
    </xdr:to>
    <xdr:sp macro="" textlink="">
      <xdr:nvSpPr>
        <xdr:cNvPr id="13" name="Retângulo: Cantos Arredondados 12">
          <a:hlinkClick xmlns:r="http://schemas.openxmlformats.org/officeDocument/2006/relationships" r:id="rId13"/>
          <a:extLst>
            <a:ext uri="{FF2B5EF4-FFF2-40B4-BE49-F238E27FC236}">
              <a16:creationId xmlns:a16="http://schemas.microsoft.com/office/drawing/2014/main" id="{69825AC5-8C1E-4D95-B735-F29718C6B7A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5</xdr:col>
      <xdr:colOff>695325</xdr:colOff>
      <xdr:row>1</xdr:row>
      <xdr:rowOff>0</xdr:rowOff>
    </xdr:from>
    <xdr:to>
      <xdr:col>6</xdr:col>
      <xdr:colOff>702075</xdr:colOff>
      <xdr:row>2</xdr:row>
      <xdr:rowOff>93300</xdr:rowOff>
    </xdr:to>
    <xdr:sp macro="" textlink="">
      <xdr:nvSpPr>
        <xdr:cNvPr id="14" name="Retângulo: Cantos Arredondados 13">
          <a:hlinkClick xmlns:r="http://schemas.openxmlformats.org/officeDocument/2006/relationships" r:id="rId14"/>
          <a:extLst>
            <a:ext uri="{FF2B5EF4-FFF2-40B4-BE49-F238E27FC236}">
              <a16:creationId xmlns:a16="http://schemas.microsoft.com/office/drawing/2014/main" id="{EFBFC83B-7247-4452-8C7F-6601CAD2C0F6}"/>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0.12282</cdr:x>
      <cdr:y>0.30504</cdr:y>
    </cdr:from>
    <cdr:to>
      <cdr:x>0.24234</cdr:x>
      <cdr:y>0.39446</cdr:y>
    </cdr:to>
    <cdr:sp macro="" textlink="">
      <cdr:nvSpPr>
        <cdr:cNvPr id="2" name="CaixaDeTexto 1">
          <a:extLst xmlns:a="http://schemas.openxmlformats.org/drawingml/2006/main">
            <a:ext uri="{FF2B5EF4-FFF2-40B4-BE49-F238E27FC236}">
              <a16:creationId xmlns:a16="http://schemas.microsoft.com/office/drawing/2014/main" id="{A56E2175-905A-45D3-9C95-E3D279423616}"/>
            </a:ext>
          </a:extLst>
        </cdr:cNvPr>
        <cdr:cNvSpPr txBox="1"/>
      </cdr:nvSpPr>
      <cdr:spPr>
        <a:xfrm xmlns:a="http://schemas.openxmlformats.org/drawingml/2006/main">
          <a:off x="593704" y="633392"/>
          <a:ext cx="577752" cy="1856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123</a:t>
          </a:r>
        </a:p>
      </cdr:txBody>
    </cdr:sp>
  </cdr:relSizeAnchor>
  <cdr:relSizeAnchor xmlns:cdr="http://schemas.openxmlformats.org/drawingml/2006/chartDrawing">
    <cdr:from>
      <cdr:x>0.4381</cdr:x>
      <cdr:y>0.28297</cdr:y>
    </cdr:from>
    <cdr:to>
      <cdr:x>0.55761</cdr:x>
      <cdr:y>0.37239</cdr:y>
    </cdr:to>
    <cdr:sp macro="" textlink="">
      <cdr:nvSpPr>
        <cdr:cNvPr id="3" name="CaixaDeTexto 2">
          <a:extLst xmlns:a="http://schemas.openxmlformats.org/drawingml/2006/main">
            <a:ext uri="{FF2B5EF4-FFF2-40B4-BE49-F238E27FC236}">
              <a16:creationId xmlns:a16="http://schemas.microsoft.com/office/drawing/2014/main" id="{6368A65B-1A90-4D76-94FA-49392CB5B980}"/>
            </a:ext>
          </a:extLst>
        </cdr:cNvPr>
        <cdr:cNvSpPr txBox="1"/>
      </cdr:nvSpPr>
      <cdr:spPr>
        <a:xfrm xmlns:a="http://schemas.openxmlformats.org/drawingml/2006/main">
          <a:off x="2117746" y="587568"/>
          <a:ext cx="577703" cy="1856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128</a:t>
          </a:r>
        </a:p>
      </cdr:txBody>
    </cdr:sp>
  </cdr:relSizeAnchor>
  <cdr:relSizeAnchor xmlns:cdr="http://schemas.openxmlformats.org/drawingml/2006/chartDrawing">
    <cdr:from>
      <cdr:x>0.75337</cdr:x>
      <cdr:y>0.23401</cdr:y>
    </cdr:from>
    <cdr:to>
      <cdr:x>0.87288</cdr:x>
      <cdr:y>0.32343</cdr:y>
    </cdr:to>
    <cdr:sp macro="" textlink="">
      <cdr:nvSpPr>
        <cdr:cNvPr id="4" name="CaixaDeTexto 3">
          <a:extLst xmlns:a="http://schemas.openxmlformats.org/drawingml/2006/main">
            <a:ext uri="{FF2B5EF4-FFF2-40B4-BE49-F238E27FC236}">
              <a16:creationId xmlns:a16="http://schemas.microsoft.com/office/drawing/2014/main" id="{EE833280-1435-4FE0-9CFC-46C88C4EB753}"/>
            </a:ext>
          </a:extLst>
        </cdr:cNvPr>
        <cdr:cNvSpPr txBox="1"/>
      </cdr:nvSpPr>
      <cdr:spPr>
        <a:xfrm xmlns:a="http://schemas.openxmlformats.org/drawingml/2006/main">
          <a:off x="3641743" y="485914"/>
          <a:ext cx="577704" cy="18567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152</a:t>
          </a: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33336</xdr:colOff>
      <xdr:row>113</xdr:row>
      <xdr:rowOff>9526</xdr:rowOff>
    </xdr:from>
    <xdr:to>
      <xdr:col>9</xdr:col>
      <xdr:colOff>876299</xdr:colOff>
      <xdr:row>125</xdr:row>
      <xdr:rowOff>133351</xdr:rowOff>
    </xdr:to>
    <xdr:graphicFrame macro="">
      <xdr:nvGraphicFramePr>
        <xdr:cNvPr id="13" name="Gráfico 12">
          <a:extLst>
            <a:ext uri="{FF2B5EF4-FFF2-40B4-BE49-F238E27FC236}">
              <a16:creationId xmlns:a16="http://schemas.microsoft.com/office/drawing/2014/main" id="{EDC6ACA7-71FB-436D-8D37-C7356C1541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870DA24E-DEED-4152-AA81-5547382288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1566862</xdr:colOff>
      <xdr:row>1</xdr:row>
      <xdr:rowOff>0</xdr:rowOff>
    </xdr:from>
    <xdr:to>
      <xdr:col>6</xdr:col>
      <xdr:colOff>2430862</xdr:colOff>
      <xdr:row>2</xdr:row>
      <xdr:rowOff>93300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4E9CA1B-8A84-4E18-BBAD-82309361ED16}"/>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2628899</xdr:colOff>
      <xdr:row>1</xdr:row>
      <xdr:rowOff>0</xdr:rowOff>
    </xdr:from>
    <xdr:to>
      <xdr:col>7</xdr:col>
      <xdr:colOff>540149</xdr:colOff>
      <xdr:row>2</xdr:row>
      <xdr:rowOff>93300</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14877BF0-456E-42F8-95C1-03642AADA3B2}"/>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738186</xdr:colOff>
      <xdr:row>1</xdr:row>
      <xdr:rowOff>0</xdr:rowOff>
    </xdr:from>
    <xdr:to>
      <xdr:col>8</xdr:col>
      <xdr:colOff>649686</xdr:colOff>
      <xdr:row>2</xdr:row>
      <xdr:rowOff>93300</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9BAD31FE-EB1B-4706-BC6E-AF1BBE401E9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847724</xdr:colOff>
      <xdr:row>1</xdr:row>
      <xdr:rowOff>0</xdr:rowOff>
    </xdr:from>
    <xdr:to>
      <xdr:col>9</xdr:col>
      <xdr:colOff>759224</xdr:colOff>
      <xdr:row>2</xdr:row>
      <xdr:rowOff>93300</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0345CF7C-F244-44BC-A333-DA1FA881138D}"/>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6</xdr:col>
      <xdr:colOff>504825</xdr:colOff>
      <xdr:row>1</xdr:row>
      <xdr:rowOff>0</xdr:rowOff>
    </xdr:from>
    <xdr:to>
      <xdr:col>6</xdr:col>
      <xdr:colOff>1368825</xdr:colOff>
      <xdr:row>2</xdr:row>
      <xdr:rowOff>93300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EAC3D3F7-C980-4C73-A893-DCAB780B90C4}"/>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6</xdr:col>
      <xdr:colOff>0</xdr:colOff>
      <xdr:row>37</xdr:row>
      <xdr:rowOff>0</xdr:rowOff>
    </xdr:from>
    <xdr:to>
      <xdr:col>9</xdr:col>
      <xdr:colOff>902250</xdr:colOff>
      <xdr:row>54</xdr:row>
      <xdr:rowOff>41550</xdr:rowOff>
    </xdr:to>
    <xdr:graphicFrame macro="">
      <xdr:nvGraphicFramePr>
        <xdr:cNvPr id="14" name="Gráfico 13">
          <a:extLst>
            <a:ext uri="{FF2B5EF4-FFF2-40B4-BE49-F238E27FC236}">
              <a16:creationId xmlns:a16="http://schemas.microsoft.com/office/drawing/2014/main" id="{124A8966-719E-4B7E-AEA1-0067C4F7A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96</xdr:row>
      <xdr:rowOff>0</xdr:rowOff>
    </xdr:from>
    <xdr:to>
      <xdr:col>9</xdr:col>
      <xdr:colOff>902250</xdr:colOff>
      <xdr:row>111</xdr:row>
      <xdr:rowOff>142875</xdr:rowOff>
    </xdr:to>
    <xdr:graphicFrame macro="">
      <xdr:nvGraphicFramePr>
        <xdr:cNvPr id="16" name="Gráfico 15">
          <a:extLst>
            <a:ext uri="{FF2B5EF4-FFF2-40B4-BE49-F238E27FC236}">
              <a16:creationId xmlns:a16="http://schemas.microsoft.com/office/drawing/2014/main" id="{FD9329E3-96BD-4D6D-B3D2-2D533D787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0.08523</cdr:x>
      <cdr:y>0.11185</cdr:y>
    </cdr:from>
    <cdr:to>
      <cdr:x>0.2026</cdr:x>
      <cdr:y>0.19537</cdr:y>
    </cdr:to>
    <cdr:sp macro="" textlink="">
      <cdr:nvSpPr>
        <cdr:cNvPr id="3" name="CaixaDeTexto 2">
          <a:extLst xmlns:a="http://schemas.openxmlformats.org/drawingml/2006/main">
            <a:ext uri="{FF2B5EF4-FFF2-40B4-BE49-F238E27FC236}">
              <a16:creationId xmlns:a16="http://schemas.microsoft.com/office/drawing/2014/main" id="{DE1596F7-5446-40A0-915B-DD0982414365}"/>
            </a:ext>
          </a:extLst>
        </cdr:cNvPr>
        <cdr:cNvSpPr txBox="1"/>
      </cdr:nvSpPr>
      <cdr:spPr>
        <a:xfrm xmlns:a="http://schemas.openxmlformats.org/drawingml/2006/main">
          <a:off x="480199" y="317876"/>
          <a:ext cx="661267" cy="2373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1,517.3</a:t>
          </a:r>
        </a:p>
      </cdr:txBody>
    </cdr:sp>
  </cdr:relSizeAnchor>
  <cdr:relSizeAnchor xmlns:cdr="http://schemas.openxmlformats.org/drawingml/2006/chartDrawing">
    <cdr:from>
      <cdr:x>0.58436</cdr:x>
      <cdr:y>0.70775</cdr:y>
    </cdr:from>
    <cdr:to>
      <cdr:x>0.70174</cdr:x>
      <cdr:y>0.77843</cdr:y>
    </cdr:to>
    <cdr:sp macro="" textlink="">
      <cdr:nvSpPr>
        <cdr:cNvPr id="4" name="CaixaDeTexto 3">
          <a:extLst xmlns:a="http://schemas.openxmlformats.org/drawingml/2006/main">
            <a:ext uri="{FF2B5EF4-FFF2-40B4-BE49-F238E27FC236}">
              <a16:creationId xmlns:a16="http://schemas.microsoft.com/office/drawing/2014/main" id="{C3BBB9CF-DBAF-442C-B2E3-1D34F8B8C89C}"/>
            </a:ext>
          </a:extLst>
        </cdr:cNvPr>
        <cdr:cNvSpPr txBox="1"/>
      </cdr:nvSpPr>
      <cdr:spPr>
        <a:xfrm xmlns:a="http://schemas.openxmlformats.org/drawingml/2006/main">
          <a:off x="3365914" y="2038333"/>
          <a:ext cx="676109" cy="203559"/>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241.5</a:t>
          </a:r>
        </a:p>
      </cdr:txBody>
    </cdr:sp>
  </cdr:relSizeAnchor>
  <cdr:relSizeAnchor xmlns:cdr="http://schemas.openxmlformats.org/drawingml/2006/chartDrawing">
    <cdr:from>
      <cdr:x>0.33437</cdr:x>
      <cdr:y>0.69457</cdr:y>
    </cdr:from>
    <cdr:to>
      <cdr:x>0.45175</cdr:x>
      <cdr:y>0.76525</cdr:y>
    </cdr:to>
    <cdr:sp macro="" textlink="">
      <cdr:nvSpPr>
        <cdr:cNvPr id="5" name="CaixaDeTexto 4">
          <a:extLst xmlns:a="http://schemas.openxmlformats.org/drawingml/2006/main">
            <a:ext uri="{FF2B5EF4-FFF2-40B4-BE49-F238E27FC236}">
              <a16:creationId xmlns:a16="http://schemas.microsoft.com/office/drawing/2014/main" id="{94404A43-ECAE-DD08-1D56-FFA348A6F713}"/>
            </a:ext>
          </a:extLst>
        </cdr:cNvPr>
        <cdr:cNvSpPr txBox="1"/>
      </cdr:nvSpPr>
      <cdr:spPr>
        <a:xfrm xmlns:a="http://schemas.openxmlformats.org/drawingml/2006/main">
          <a:off x="1925982" y="2000362"/>
          <a:ext cx="676109" cy="203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264.5</a:t>
          </a:r>
        </a:p>
      </cdr:txBody>
    </cdr:sp>
  </cdr:relSizeAnchor>
</c:userShapes>
</file>

<file path=xl/drawings/drawing18.xml><?xml version="1.0" encoding="utf-8"?>
<c:userShapes xmlns:c="http://schemas.openxmlformats.org/drawingml/2006/chart">
  <cdr:relSizeAnchor xmlns:cdr="http://schemas.openxmlformats.org/drawingml/2006/chartDrawing">
    <cdr:from>
      <cdr:x>0.09811</cdr:x>
      <cdr:y>0.62524</cdr:y>
    </cdr:from>
    <cdr:to>
      <cdr:x>0.21506</cdr:x>
      <cdr:y>0.7099</cdr:y>
    </cdr:to>
    <cdr:sp macro="" textlink="">
      <cdr:nvSpPr>
        <cdr:cNvPr id="3" name="CaixaDeTexto 2">
          <a:extLst xmlns:a="http://schemas.openxmlformats.org/drawingml/2006/main">
            <a:ext uri="{FF2B5EF4-FFF2-40B4-BE49-F238E27FC236}">
              <a16:creationId xmlns:a16="http://schemas.microsoft.com/office/drawing/2014/main" id="{FAA9A2A7-389E-4540-822E-6BD2E3C3FB4F}"/>
            </a:ext>
          </a:extLst>
        </cdr:cNvPr>
        <cdr:cNvSpPr txBox="1"/>
      </cdr:nvSpPr>
      <cdr:spPr>
        <a:xfrm xmlns:a="http://schemas.openxmlformats.org/drawingml/2006/main">
          <a:off x="565119" y="1613918"/>
          <a:ext cx="673632" cy="218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215.1</a:t>
          </a:r>
        </a:p>
      </cdr:txBody>
    </cdr:sp>
  </cdr:relSizeAnchor>
  <cdr:relSizeAnchor xmlns:cdr="http://schemas.openxmlformats.org/drawingml/2006/chartDrawing">
    <cdr:from>
      <cdr:x>0.3527</cdr:x>
      <cdr:y>0.53209</cdr:y>
    </cdr:from>
    <cdr:to>
      <cdr:x>0.46965</cdr:x>
      <cdr:y>0.61675</cdr:y>
    </cdr:to>
    <cdr:sp macro="" textlink="">
      <cdr:nvSpPr>
        <cdr:cNvPr id="4" name="CaixaDeTexto 3">
          <a:extLst xmlns:a="http://schemas.openxmlformats.org/drawingml/2006/main">
            <a:ext uri="{FF2B5EF4-FFF2-40B4-BE49-F238E27FC236}">
              <a16:creationId xmlns:a16="http://schemas.microsoft.com/office/drawing/2014/main" id="{EAFD0E84-D782-4F67-BDF9-97EA4DC11F78}"/>
            </a:ext>
          </a:extLst>
        </cdr:cNvPr>
        <cdr:cNvSpPr txBox="1"/>
      </cdr:nvSpPr>
      <cdr:spPr>
        <a:xfrm xmlns:a="http://schemas.openxmlformats.org/drawingml/2006/main">
          <a:off x="2031552" y="1373471"/>
          <a:ext cx="673632" cy="2185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315.3</a:t>
          </a:r>
        </a:p>
      </cdr:txBody>
    </cdr:sp>
  </cdr:relSizeAnchor>
  <cdr:relSizeAnchor xmlns:cdr="http://schemas.openxmlformats.org/drawingml/2006/chartDrawing">
    <cdr:from>
      <cdr:x>0.60902</cdr:x>
      <cdr:y>0.15935</cdr:y>
    </cdr:from>
    <cdr:to>
      <cdr:x>0.72597</cdr:x>
      <cdr:y>0.24401</cdr:y>
    </cdr:to>
    <cdr:sp macro="" textlink="">
      <cdr:nvSpPr>
        <cdr:cNvPr id="2" name="CaixaDeTexto 1">
          <a:extLst xmlns:a="http://schemas.openxmlformats.org/drawingml/2006/main">
            <a:ext uri="{FF2B5EF4-FFF2-40B4-BE49-F238E27FC236}">
              <a16:creationId xmlns:a16="http://schemas.microsoft.com/office/drawing/2014/main" id="{A1F7777D-A9BF-5C56-0F34-EBC150261A4F}"/>
            </a:ext>
          </a:extLst>
        </cdr:cNvPr>
        <cdr:cNvSpPr txBox="1"/>
      </cdr:nvSpPr>
      <cdr:spPr>
        <a:xfrm xmlns:a="http://schemas.openxmlformats.org/drawingml/2006/main">
          <a:off x="3507955" y="358196"/>
          <a:ext cx="673632" cy="190308"/>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809.4</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3" name="Imagem 2">
          <a:extLst>
            <a:ext uri="{FF2B5EF4-FFF2-40B4-BE49-F238E27FC236}">
              <a16:creationId xmlns:a16="http://schemas.microsoft.com/office/drawing/2014/main" id="{06727FB3-7EDC-4E62-8EC3-CAF62DC475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4</xdr:col>
      <xdr:colOff>1090612</xdr:colOff>
      <xdr:row>1</xdr:row>
      <xdr:rowOff>0</xdr:rowOff>
    </xdr:from>
    <xdr:to>
      <xdr:col>6</xdr:col>
      <xdr:colOff>430612</xdr:colOff>
      <xdr:row>2</xdr:row>
      <xdr:rowOff>93300</xdr:rowOff>
    </xdr:to>
    <xdr:sp macro="" textlink="">
      <xdr:nvSpPr>
        <xdr:cNvPr id="4" name="Retângulo: Cantos Arredondados 3">
          <a:hlinkClick xmlns:r="http://schemas.openxmlformats.org/officeDocument/2006/relationships" r:id="rId2"/>
          <a:extLst>
            <a:ext uri="{FF2B5EF4-FFF2-40B4-BE49-F238E27FC236}">
              <a16:creationId xmlns:a16="http://schemas.microsoft.com/office/drawing/2014/main" id="{36646214-21D9-437F-971E-6087EEC676BD}"/>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628649</xdr:colOff>
      <xdr:row>1</xdr:row>
      <xdr:rowOff>0</xdr:rowOff>
    </xdr:from>
    <xdr:to>
      <xdr:col>6</xdr:col>
      <xdr:colOff>1492649</xdr:colOff>
      <xdr:row>2</xdr:row>
      <xdr:rowOff>93300</xdr:rowOff>
    </xdr:to>
    <xdr:sp macro="" textlink="">
      <xdr:nvSpPr>
        <xdr:cNvPr id="5" name="Retângulo: Cantos Arredondados 4">
          <a:hlinkClick xmlns:r="http://schemas.openxmlformats.org/officeDocument/2006/relationships" r:id="rId3"/>
          <a:extLst>
            <a:ext uri="{FF2B5EF4-FFF2-40B4-BE49-F238E27FC236}">
              <a16:creationId xmlns:a16="http://schemas.microsoft.com/office/drawing/2014/main" id="{50F87B12-09CE-4C01-AEA6-F4C30B5E14D4}"/>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6</xdr:col>
      <xdr:colOff>1690686</xdr:colOff>
      <xdr:row>1</xdr:row>
      <xdr:rowOff>0</xdr:rowOff>
    </xdr:from>
    <xdr:to>
      <xdr:col>7</xdr:col>
      <xdr:colOff>649686</xdr:colOff>
      <xdr:row>2</xdr:row>
      <xdr:rowOff>93300</xdr:rowOff>
    </xdr:to>
    <xdr:sp macro="" textlink="">
      <xdr:nvSpPr>
        <xdr:cNvPr id="6" name="Retângulo: Cantos Arredondados 5">
          <a:hlinkClick xmlns:r="http://schemas.openxmlformats.org/officeDocument/2006/relationships" r:id="rId4"/>
          <a:extLst>
            <a:ext uri="{FF2B5EF4-FFF2-40B4-BE49-F238E27FC236}">
              <a16:creationId xmlns:a16="http://schemas.microsoft.com/office/drawing/2014/main" id="{AD161D08-B630-4793-A43D-A9CE3E7A175A}"/>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7</xdr:col>
      <xdr:colOff>847724</xdr:colOff>
      <xdr:row>1</xdr:row>
      <xdr:rowOff>0</xdr:rowOff>
    </xdr:from>
    <xdr:to>
      <xdr:col>8</xdr:col>
      <xdr:colOff>759224</xdr:colOff>
      <xdr:row>2</xdr:row>
      <xdr:rowOff>93300</xdr:rowOff>
    </xdr:to>
    <xdr:sp macro="" textlink="">
      <xdr:nvSpPr>
        <xdr:cNvPr id="7" name="Retângulo: Cantos Arredondados 6">
          <a:hlinkClick xmlns:r="http://schemas.openxmlformats.org/officeDocument/2006/relationships" r:id="rId5"/>
          <a:extLst>
            <a:ext uri="{FF2B5EF4-FFF2-40B4-BE49-F238E27FC236}">
              <a16:creationId xmlns:a16="http://schemas.microsoft.com/office/drawing/2014/main" id="{C3713CD9-4AD8-41D2-86EE-EF001BB7138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28575</xdr:colOff>
      <xdr:row>1</xdr:row>
      <xdr:rowOff>0</xdr:rowOff>
    </xdr:from>
    <xdr:to>
      <xdr:col>4</xdr:col>
      <xdr:colOff>892575</xdr:colOff>
      <xdr:row>2</xdr:row>
      <xdr:rowOff>93300</xdr:rowOff>
    </xdr:to>
    <xdr:sp macro="" textlink="">
      <xdr:nvSpPr>
        <xdr:cNvPr id="12" name="Retângulo: Cantos Arredondados 11">
          <a:hlinkClick xmlns:r="http://schemas.openxmlformats.org/officeDocument/2006/relationships" r:id="rId6"/>
          <a:extLst>
            <a:ext uri="{FF2B5EF4-FFF2-40B4-BE49-F238E27FC236}">
              <a16:creationId xmlns:a16="http://schemas.microsoft.com/office/drawing/2014/main" id="{3EF82573-374F-40DC-9607-C287BD1FCC2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2</xdr:col>
      <xdr:colOff>192530</xdr:colOff>
      <xdr:row>2</xdr:row>
      <xdr:rowOff>57300</xdr:rowOff>
    </xdr:to>
    <xdr:pic>
      <xdr:nvPicPr>
        <xdr:cNvPr id="13" name="Imagem 12">
          <a:extLst>
            <a:ext uri="{FF2B5EF4-FFF2-40B4-BE49-F238E27FC236}">
              <a16:creationId xmlns:a16="http://schemas.microsoft.com/office/drawing/2014/main" id="{9E20565B-6A33-4064-B3F7-AFB325263A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5</xdr:col>
      <xdr:colOff>28575</xdr:colOff>
      <xdr:row>1</xdr:row>
      <xdr:rowOff>0</xdr:rowOff>
    </xdr:from>
    <xdr:to>
      <xdr:col>6</xdr:col>
      <xdr:colOff>35325</xdr:colOff>
      <xdr:row>2</xdr:row>
      <xdr:rowOff>93300</xdr:rowOff>
    </xdr:to>
    <xdr:sp macro="" textlink="">
      <xdr:nvSpPr>
        <xdr:cNvPr id="14" name="Retângulo: Cantos Arredondados 13">
          <a:hlinkClick xmlns:r="http://schemas.openxmlformats.org/officeDocument/2006/relationships" r:id="rId2"/>
          <a:extLst>
            <a:ext uri="{FF2B5EF4-FFF2-40B4-BE49-F238E27FC236}">
              <a16:creationId xmlns:a16="http://schemas.microsoft.com/office/drawing/2014/main" id="{F110C2D9-CD1A-4D1D-854E-5AA42DFC5854}"/>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6</xdr:col>
      <xdr:colOff>238125</xdr:colOff>
      <xdr:row>1</xdr:row>
      <xdr:rowOff>0</xdr:rowOff>
    </xdr:from>
    <xdr:to>
      <xdr:col>7</xdr:col>
      <xdr:colOff>244875</xdr:colOff>
      <xdr:row>2</xdr:row>
      <xdr:rowOff>93300</xdr:rowOff>
    </xdr:to>
    <xdr:sp macro="" textlink="">
      <xdr:nvSpPr>
        <xdr:cNvPr id="15" name="Retângulo: Cantos Arredondados 14">
          <a:hlinkClick xmlns:r="http://schemas.openxmlformats.org/officeDocument/2006/relationships" r:id="rId3"/>
          <a:extLst>
            <a:ext uri="{FF2B5EF4-FFF2-40B4-BE49-F238E27FC236}">
              <a16:creationId xmlns:a16="http://schemas.microsoft.com/office/drawing/2014/main" id="{73719591-7B6A-4E14-9260-F25BD34B03A5}"/>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447675</xdr:colOff>
      <xdr:row>1</xdr:row>
      <xdr:rowOff>0</xdr:rowOff>
    </xdr:from>
    <xdr:to>
      <xdr:col>8</xdr:col>
      <xdr:colOff>454425</xdr:colOff>
      <xdr:row>2</xdr:row>
      <xdr:rowOff>93300</xdr:rowOff>
    </xdr:to>
    <xdr:sp macro="" textlink="">
      <xdr:nvSpPr>
        <xdr:cNvPr id="16" name="Retângulo: Cantos Arredondados 15">
          <a:hlinkClick xmlns:r="http://schemas.openxmlformats.org/officeDocument/2006/relationships" r:id="rId4"/>
          <a:extLst>
            <a:ext uri="{FF2B5EF4-FFF2-40B4-BE49-F238E27FC236}">
              <a16:creationId xmlns:a16="http://schemas.microsoft.com/office/drawing/2014/main" id="{9BA2DD8C-E95A-4D53-901F-A2CA5174512A}"/>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657224</xdr:colOff>
      <xdr:row>1</xdr:row>
      <xdr:rowOff>0</xdr:rowOff>
    </xdr:from>
    <xdr:to>
      <xdr:col>9</xdr:col>
      <xdr:colOff>663974</xdr:colOff>
      <xdr:row>2</xdr:row>
      <xdr:rowOff>93300</xdr:rowOff>
    </xdr:to>
    <xdr:sp macro="" textlink="">
      <xdr:nvSpPr>
        <xdr:cNvPr id="17" name="Retângulo: Cantos Arredondados 16">
          <a:hlinkClick xmlns:r="http://schemas.openxmlformats.org/officeDocument/2006/relationships" r:id="rId5"/>
          <a:extLst>
            <a:ext uri="{FF2B5EF4-FFF2-40B4-BE49-F238E27FC236}">
              <a16:creationId xmlns:a16="http://schemas.microsoft.com/office/drawing/2014/main" id="{6F826E51-65EA-4344-A2C6-E0C2EB53231C}"/>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editAs="oneCell">
    <xdr:from>
      <xdr:col>5</xdr:col>
      <xdr:colOff>0</xdr:colOff>
      <xdr:row>5</xdr:row>
      <xdr:rowOff>0</xdr:rowOff>
    </xdr:from>
    <xdr:to>
      <xdr:col>9</xdr:col>
      <xdr:colOff>760794</xdr:colOff>
      <xdr:row>9</xdr:row>
      <xdr:rowOff>66675</xdr:rowOff>
    </xdr:to>
    <xdr:pic>
      <xdr:nvPicPr>
        <xdr:cNvPr id="2" name="Imagem 1">
          <a:extLst>
            <a:ext uri="{FF2B5EF4-FFF2-40B4-BE49-F238E27FC236}">
              <a16:creationId xmlns:a16="http://schemas.microsoft.com/office/drawing/2014/main" id="{A86F79FB-1C05-44EF-9BC0-4A9A91BE46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82000" y="1028700"/>
          <a:ext cx="3808794"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7425</xdr:rowOff>
    </xdr:from>
    <xdr:to>
      <xdr:col>1</xdr:col>
      <xdr:colOff>1145030</xdr:colOff>
      <xdr:row>2</xdr:row>
      <xdr:rowOff>28725</xdr:rowOff>
    </xdr:to>
    <xdr:pic>
      <xdr:nvPicPr>
        <xdr:cNvPr id="2" name="Imagem 1">
          <a:extLst>
            <a:ext uri="{FF2B5EF4-FFF2-40B4-BE49-F238E27FC236}">
              <a16:creationId xmlns:a16="http://schemas.microsoft.com/office/drawing/2014/main" id="{083C1186-8BAC-4597-AA92-D1183C6F52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197925"/>
          <a:ext cx="1145030" cy="288000"/>
        </a:xfrm>
        <a:prstGeom prst="rect">
          <a:avLst/>
        </a:prstGeom>
      </xdr:spPr>
    </xdr:pic>
    <xdr:clientData/>
  </xdr:twoCellAnchor>
  <xdr:twoCellAnchor>
    <xdr:from>
      <xdr:col>4</xdr:col>
      <xdr:colOff>695325</xdr:colOff>
      <xdr:row>0</xdr:row>
      <xdr:rowOff>161925</xdr:rowOff>
    </xdr:from>
    <xdr:to>
      <xdr:col>4</xdr:col>
      <xdr:colOff>1559325</xdr:colOff>
      <xdr:row>2</xdr:row>
      <xdr:rowOff>64725</xdr:rowOff>
    </xdr:to>
    <xdr:sp macro="" textlink="">
      <xdr:nvSpPr>
        <xdr:cNvPr id="8" name="Retângulo: Cantos Arredondados 7">
          <a:hlinkClick xmlns:r="http://schemas.openxmlformats.org/officeDocument/2006/relationships" r:id="rId2"/>
          <a:extLst>
            <a:ext uri="{FF2B5EF4-FFF2-40B4-BE49-F238E27FC236}">
              <a16:creationId xmlns:a16="http://schemas.microsoft.com/office/drawing/2014/main" id="{0688D263-75C2-45AF-BE5C-CF8B18ADFC8C}"/>
            </a:ext>
          </a:extLst>
        </xdr:cNvPr>
        <xdr:cNvSpPr/>
      </xdr:nvSpPr>
      <xdr:spPr>
        <a:xfrm>
          <a:off x="79343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4</xdr:col>
      <xdr:colOff>1762125</xdr:colOff>
      <xdr:row>0</xdr:row>
      <xdr:rowOff>161925</xdr:rowOff>
    </xdr:from>
    <xdr:to>
      <xdr:col>4</xdr:col>
      <xdr:colOff>2626125</xdr:colOff>
      <xdr:row>2</xdr:row>
      <xdr:rowOff>64725</xdr:rowOff>
    </xdr:to>
    <xdr:sp macro="" textlink="">
      <xdr:nvSpPr>
        <xdr:cNvPr id="9" name="Retângulo: Cantos Arredondados 8">
          <a:hlinkClick xmlns:r="http://schemas.openxmlformats.org/officeDocument/2006/relationships" r:id="rId3"/>
          <a:extLst>
            <a:ext uri="{FF2B5EF4-FFF2-40B4-BE49-F238E27FC236}">
              <a16:creationId xmlns:a16="http://schemas.microsoft.com/office/drawing/2014/main" id="{1FE2A73F-B436-4DBA-A3D7-B0295F5C171F}"/>
            </a:ext>
          </a:extLst>
        </xdr:cNvPr>
        <xdr:cNvSpPr/>
      </xdr:nvSpPr>
      <xdr:spPr>
        <a:xfrm>
          <a:off x="90011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4</xdr:col>
      <xdr:colOff>2828925</xdr:colOff>
      <xdr:row>0</xdr:row>
      <xdr:rowOff>161925</xdr:rowOff>
    </xdr:from>
    <xdr:to>
      <xdr:col>4</xdr:col>
      <xdr:colOff>3692925</xdr:colOff>
      <xdr:row>2</xdr:row>
      <xdr:rowOff>64725</xdr:rowOff>
    </xdr:to>
    <xdr:sp macro="" textlink="">
      <xdr:nvSpPr>
        <xdr:cNvPr id="10" name="Retângulo: Cantos Arredondados 9">
          <a:hlinkClick xmlns:r="http://schemas.openxmlformats.org/officeDocument/2006/relationships" r:id="rId4"/>
          <a:extLst>
            <a:ext uri="{FF2B5EF4-FFF2-40B4-BE49-F238E27FC236}">
              <a16:creationId xmlns:a16="http://schemas.microsoft.com/office/drawing/2014/main" id="{ECC06611-22AF-4F75-B909-C10FB14AE4CF}"/>
            </a:ext>
          </a:extLst>
        </xdr:cNvPr>
        <xdr:cNvSpPr/>
      </xdr:nvSpPr>
      <xdr:spPr>
        <a:xfrm>
          <a:off x="100679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4</xdr:col>
      <xdr:colOff>3895724</xdr:colOff>
      <xdr:row>0</xdr:row>
      <xdr:rowOff>161925</xdr:rowOff>
    </xdr:from>
    <xdr:to>
      <xdr:col>4</xdr:col>
      <xdr:colOff>4759724</xdr:colOff>
      <xdr:row>2</xdr:row>
      <xdr:rowOff>64725</xdr:rowOff>
    </xdr:to>
    <xdr:sp macro="" textlink="">
      <xdr:nvSpPr>
        <xdr:cNvPr id="11" name="Retângulo: Cantos Arredondados 10">
          <a:hlinkClick xmlns:r="http://schemas.openxmlformats.org/officeDocument/2006/relationships" r:id="rId5"/>
          <a:extLst>
            <a:ext uri="{FF2B5EF4-FFF2-40B4-BE49-F238E27FC236}">
              <a16:creationId xmlns:a16="http://schemas.microsoft.com/office/drawing/2014/main" id="{ED2E92C5-714D-419C-9592-60F02FEEF055}"/>
            </a:ext>
          </a:extLst>
        </xdr:cNvPr>
        <xdr:cNvSpPr/>
      </xdr:nvSpPr>
      <xdr:spPr>
        <a:xfrm>
          <a:off x="11134724"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12" name="Imagem 11">
          <a:extLst>
            <a:ext uri="{FF2B5EF4-FFF2-40B4-BE49-F238E27FC236}">
              <a16:creationId xmlns:a16="http://schemas.microsoft.com/office/drawing/2014/main" id="{184A6DAB-153C-4900-BCDC-82D1BC1321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2</xdr:col>
      <xdr:colOff>123825</xdr:colOff>
      <xdr:row>1</xdr:row>
      <xdr:rowOff>0</xdr:rowOff>
    </xdr:from>
    <xdr:to>
      <xdr:col>2</xdr:col>
      <xdr:colOff>987825</xdr:colOff>
      <xdr:row>2</xdr:row>
      <xdr:rowOff>93300</xdr:rowOff>
    </xdr:to>
    <xdr:sp macro="" textlink="">
      <xdr:nvSpPr>
        <xdr:cNvPr id="13" name="Retângulo: Cantos Arredondados 12">
          <a:hlinkClick xmlns:r="http://schemas.openxmlformats.org/officeDocument/2006/relationships" r:id="rId2"/>
          <a:extLst>
            <a:ext uri="{FF2B5EF4-FFF2-40B4-BE49-F238E27FC236}">
              <a16:creationId xmlns:a16="http://schemas.microsoft.com/office/drawing/2014/main" id="{478DD97C-1B79-4D7E-B94A-AB45FBCF91A9}"/>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2</xdr:col>
      <xdr:colOff>1190625</xdr:colOff>
      <xdr:row>1</xdr:row>
      <xdr:rowOff>0</xdr:rowOff>
    </xdr:from>
    <xdr:to>
      <xdr:col>2</xdr:col>
      <xdr:colOff>2054625</xdr:colOff>
      <xdr:row>2</xdr:row>
      <xdr:rowOff>93300</xdr:rowOff>
    </xdr:to>
    <xdr:sp macro="" textlink="">
      <xdr:nvSpPr>
        <xdr:cNvPr id="14" name="Retângulo: Cantos Arredondados 13">
          <a:hlinkClick xmlns:r="http://schemas.openxmlformats.org/officeDocument/2006/relationships" r:id="rId3"/>
          <a:extLst>
            <a:ext uri="{FF2B5EF4-FFF2-40B4-BE49-F238E27FC236}">
              <a16:creationId xmlns:a16="http://schemas.microsoft.com/office/drawing/2014/main" id="{E406CC88-2604-48AB-81F7-C7C8D622FC64}"/>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2</xdr:col>
      <xdr:colOff>2257425</xdr:colOff>
      <xdr:row>1</xdr:row>
      <xdr:rowOff>0</xdr:rowOff>
    </xdr:from>
    <xdr:to>
      <xdr:col>2</xdr:col>
      <xdr:colOff>3121425</xdr:colOff>
      <xdr:row>2</xdr:row>
      <xdr:rowOff>93300</xdr:rowOff>
    </xdr:to>
    <xdr:sp macro="" textlink="">
      <xdr:nvSpPr>
        <xdr:cNvPr id="15" name="Retângulo: Cantos Arredondados 14">
          <a:hlinkClick xmlns:r="http://schemas.openxmlformats.org/officeDocument/2006/relationships" r:id="rId4"/>
          <a:extLst>
            <a:ext uri="{FF2B5EF4-FFF2-40B4-BE49-F238E27FC236}">
              <a16:creationId xmlns:a16="http://schemas.microsoft.com/office/drawing/2014/main" id="{D4A25B05-6255-4EA9-A8B0-69BF3B178CCC}"/>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2</xdr:col>
      <xdr:colOff>3324224</xdr:colOff>
      <xdr:row>1</xdr:row>
      <xdr:rowOff>0</xdr:rowOff>
    </xdr:from>
    <xdr:to>
      <xdr:col>2</xdr:col>
      <xdr:colOff>4188224</xdr:colOff>
      <xdr:row>2</xdr:row>
      <xdr:rowOff>93300</xdr:rowOff>
    </xdr:to>
    <xdr:sp macro="" textlink="">
      <xdr:nvSpPr>
        <xdr:cNvPr id="16" name="Retângulo: Cantos Arredondados 15">
          <a:hlinkClick xmlns:r="http://schemas.openxmlformats.org/officeDocument/2006/relationships" r:id="rId5"/>
          <a:extLst>
            <a:ext uri="{FF2B5EF4-FFF2-40B4-BE49-F238E27FC236}">
              <a16:creationId xmlns:a16="http://schemas.microsoft.com/office/drawing/2014/main" id="{93178473-66E5-493A-AA71-BB5FA5E815D7}"/>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11" name="Imagem 10">
          <a:extLst>
            <a:ext uri="{FF2B5EF4-FFF2-40B4-BE49-F238E27FC236}">
              <a16:creationId xmlns:a16="http://schemas.microsoft.com/office/drawing/2014/main" id="{07D7C6DB-6DDD-4FE6-A0D8-6D67991B0F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3</xdr:col>
      <xdr:colOff>600075</xdr:colOff>
      <xdr:row>1</xdr:row>
      <xdr:rowOff>0</xdr:rowOff>
    </xdr:from>
    <xdr:to>
      <xdr:col>3</xdr:col>
      <xdr:colOff>1464075</xdr:colOff>
      <xdr:row>2</xdr:row>
      <xdr:rowOff>93300</xdr:rowOff>
    </xdr:to>
    <xdr:sp macro="" textlink="">
      <xdr:nvSpPr>
        <xdr:cNvPr id="12" name="Retângulo: Cantos Arredondados 11">
          <a:hlinkClick xmlns:r="http://schemas.openxmlformats.org/officeDocument/2006/relationships" r:id="rId2"/>
          <a:extLst>
            <a:ext uri="{FF2B5EF4-FFF2-40B4-BE49-F238E27FC236}">
              <a16:creationId xmlns:a16="http://schemas.microsoft.com/office/drawing/2014/main" id="{0064674A-2849-497A-B4FB-366088D1C151}"/>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twoCellAnchor>
    <xdr:from>
      <xdr:col>4</xdr:col>
      <xdr:colOff>47625</xdr:colOff>
      <xdr:row>1</xdr:row>
      <xdr:rowOff>0</xdr:rowOff>
    </xdr:from>
    <xdr:to>
      <xdr:col>4</xdr:col>
      <xdr:colOff>911625</xdr:colOff>
      <xdr:row>2</xdr:row>
      <xdr:rowOff>93300</xdr:rowOff>
    </xdr:to>
    <xdr:sp macro="" textlink="">
      <xdr:nvSpPr>
        <xdr:cNvPr id="13" name="Retângulo: Cantos Arredondados 12">
          <a:hlinkClick xmlns:r="http://schemas.openxmlformats.org/officeDocument/2006/relationships" r:id="rId3"/>
          <a:extLst>
            <a:ext uri="{FF2B5EF4-FFF2-40B4-BE49-F238E27FC236}">
              <a16:creationId xmlns:a16="http://schemas.microsoft.com/office/drawing/2014/main" id="{A0FFEEED-C15B-4FBF-BE7F-EA1A148AD8B6}"/>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4</xdr:col>
      <xdr:colOff>1114425</xdr:colOff>
      <xdr:row>1</xdr:row>
      <xdr:rowOff>0</xdr:rowOff>
    </xdr:from>
    <xdr:to>
      <xdr:col>5</xdr:col>
      <xdr:colOff>359175</xdr:colOff>
      <xdr:row>2</xdr:row>
      <xdr:rowOff>93300</xdr:rowOff>
    </xdr:to>
    <xdr:sp macro="" textlink="">
      <xdr:nvSpPr>
        <xdr:cNvPr id="15" name="Retângulo: Cantos Arredondados 14">
          <a:hlinkClick xmlns:r="http://schemas.openxmlformats.org/officeDocument/2006/relationships" r:id="rId4"/>
          <a:extLst>
            <a:ext uri="{FF2B5EF4-FFF2-40B4-BE49-F238E27FC236}">
              <a16:creationId xmlns:a16="http://schemas.microsoft.com/office/drawing/2014/main" id="{208CD134-281F-4866-9E85-A0254ABE8056}"/>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5</xdr:col>
      <xdr:colOff>561974</xdr:colOff>
      <xdr:row>1</xdr:row>
      <xdr:rowOff>0</xdr:rowOff>
    </xdr:from>
    <xdr:to>
      <xdr:col>5</xdr:col>
      <xdr:colOff>1425974</xdr:colOff>
      <xdr:row>2</xdr:row>
      <xdr:rowOff>93300</xdr:rowOff>
    </xdr:to>
    <xdr:sp macro="" textlink="">
      <xdr:nvSpPr>
        <xdr:cNvPr id="16" name="Retângulo: Cantos Arredondados 15">
          <a:hlinkClick xmlns:r="http://schemas.openxmlformats.org/officeDocument/2006/relationships" r:id="rId5"/>
          <a:extLst>
            <a:ext uri="{FF2B5EF4-FFF2-40B4-BE49-F238E27FC236}">
              <a16:creationId xmlns:a16="http://schemas.microsoft.com/office/drawing/2014/main" id="{5F5E94C4-2C22-4D43-962D-FD6C983B8B3D}"/>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B1663F9F-EE7F-4475-B01E-5104D6B899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209550" y="226500"/>
          <a:ext cx="1145030" cy="288000"/>
        </a:xfrm>
        <a:prstGeom prst="rect">
          <a:avLst/>
        </a:prstGeom>
      </xdr:spPr>
    </xdr:pic>
    <xdr:clientData/>
  </xdr:twoCellAnchor>
  <xdr:twoCellAnchor>
    <xdr:from>
      <xdr:col>2</xdr:col>
      <xdr:colOff>4900612</xdr:colOff>
      <xdr:row>1</xdr:row>
      <xdr:rowOff>0</xdr:rowOff>
    </xdr:from>
    <xdr:to>
      <xdr:col>2</xdr:col>
      <xdr:colOff>5764612</xdr:colOff>
      <xdr:row>2</xdr:row>
      <xdr:rowOff>93300</xdr:rowOff>
    </xdr:to>
    <xdr:sp macro="" textlink="">
      <xdr:nvSpPr>
        <xdr:cNvPr id="4" name="Retângulo: Cantos Arredondados 3">
          <a:hlinkClick xmlns:r="http://schemas.openxmlformats.org/officeDocument/2006/relationships" r:id="rId2"/>
          <a:extLst>
            <a:ext uri="{FF2B5EF4-FFF2-40B4-BE49-F238E27FC236}">
              <a16:creationId xmlns:a16="http://schemas.microsoft.com/office/drawing/2014/main" id="{28D38AD7-2FAD-48A5-A7E4-98468AC1CC82}"/>
            </a:ext>
          </a:extLst>
        </xdr:cNvPr>
        <xdr:cNvSpPr/>
      </xdr:nvSpPr>
      <xdr:spPr>
        <a:xfrm>
          <a:off x="796766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2</xdr:col>
      <xdr:colOff>5962649</xdr:colOff>
      <xdr:row>1</xdr:row>
      <xdr:rowOff>0</xdr:rowOff>
    </xdr:from>
    <xdr:to>
      <xdr:col>2</xdr:col>
      <xdr:colOff>6826649</xdr:colOff>
      <xdr:row>2</xdr:row>
      <xdr:rowOff>93300</xdr:rowOff>
    </xdr:to>
    <xdr:sp macro="" textlink="">
      <xdr:nvSpPr>
        <xdr:cNvPr id="5" name="Retângulo: Cantos Arredondados 4">
          <a:hlinkClick xmlns:r="http://schemas.openxmlformats.org/officeDocument/2006/relationships" r:id="rId3"/>
          <a:extLst>
            <a:ext uri="{FF2B5EF4-FFF2-40B4-BE49-F238E27FC236}">
              <a16:creationId xmlns:a16="http://schemas.microsoft.com/office/drawing/2014/main" id="{7AB897A4-4096-4C62-8091-004EBFF842EF}"/>
            </a:ext>
          </a:extLst>
        </xdr:cNvPr>
        <xdr:cNvSpPr/>
      </xdr:nvSpPr>
      <xdr:spPr>
        <a:xfrm>
          <a:off x="902969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2</xdr:col>
      <xdr:colOff>7024686</xdr:colOff>
      <xdr:row>1</xdr:row>
      <xdr:rowOff>0</xdr:rowOff>
    </xdr:from>
    <xdr:to>
      <xdr:col>2</xdr:col>
      <xdr:colOff>7888686</xdr:colOff>
      <xdr:row>2</xdr:row>
      <xdr:rowOff>93300</xdr:rowOff>
    </xdr:to>
    <xdr:sp macro="" textlink="">
      <xdr:nvSpPr>
        <xdr:cNvPr id="6" name="Retângulo: Cantos Arredondados 5">
          <a:hlinkClick xmlns:r="http://schemas.openxmlformats.org/officeDocument/2006/relationships" r:id="rId4"/>
          <a:extLst>
            <a:ext uri="{FF2B5EF4-FFF2-40B4-BE49-F238E27FC236}">
              <a16:creationId xmlns:a16="http://schemas.microsoft.com/office/drawing/2014/main" id="{163DD42C-6951-47FF-835C-01D1015A27FD}"/>
            </a:ext>
          </a:extLst>
        </xdr:cNvPr>
        <xdr:cNvSpPr/>
      </xdr:nvSpPr>
      <xdr:spPr>
        <a:xfrm>
          <a:off x="1009173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2</xdr:col>
      <xdr:colOff>8086724</xdr:colOff>
      <xdr:row>1</xdr:row>
      <xdr:rowOff>0</xdr:rowOff>
    </xdr:from>
    <xdr:to>
      <xdr:col>2</xdr:col>
      <xdr:colOff>8950724</xdr:colOff>
      <xdr:row>2</xdr:row>
      <xdr:rowOff>93300</xdr:rowOff>
    </xdr:to>
    <xdr:sp macro="" textlink="">
      <xdr:nvSpPr>
        <xdr:cNvPr id="7" name="Retângulo: Cantos Arredondados 6">
          <a:hlinkClick xmlns:r="http://schemas.openxmlformats.org/officeDocument/2006/relationships" r:id="rId5"/>
          <a:extLst>
            <a:ext uri="{FF2B5EF4-FFF2-40B4-BE49-F238E27FC236}">
              <a16:creationId xmlns:a16="http://schemas.microsoft.com/office/drawing/2014/main" id="{815B7758-4971-4534-AA19-9A84B9E256F9}"/>
            </a:ext>
          </a:extLst>
        </xdr:cNvPr>
        <xdr:cNvSpPr/>
      </xdr:nvSpPr>
      <xdr:spPr>
        <a:xfrm>
          <a:off x="1115377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2</xdr:col>
      <xdr:colOff>3838575</xdr:colOff>
      <xdr:row>1</xdr:row>
      <xdr:rowOff>0</xdr:rowOff>
    </xdr:from>
    <xdr:to>
      <xdr:col>2</xdr:col>
      <xdr:colOff>4702575</xdr:colOff>
      <xdr:row>2</xdr:row>
      <xdr:rowOff>93300</xdr:rowOff>
    </xdr:to>
    <xdr:sp macro="" textlink="">
      <xdr:nvSpPr>
        <xdr:cNvPr id="13" name="Retângulo: Cantos Arredondados 12">
          <a:hlinkClick xmlns:r="http://schemas.openxmlformats.org/officeDocument/2006/relationships" r:id="rId6"/>
          <a:extLst>
            <a:ext uri="{FF2B5EF4-FFF2-40B4-BE49-F238E27FC236}">
              <a16:creationId xmlns:a16="http://schemas.microsoft.com/office/drawing/2014/main" id="{C80C9B20-3F0F-48F5-BEE1-73A8DBFD203F}"/>
            </a:ext>
          </a:extLst>
        </xdr:cNvPr>
        <xdr:cNvSpPr/>
      </xdr:nvSpPr>
      <xdr:spPr>
        <a:xfrm>
          <a:off x="69056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71437</xdr:colOff>
      <xdr:row>98</xdr:row>
      <xdr:rowOff>9526</xdr:rowOff>
    </xdr:from>
    <xdr:to>
      <xdr:col>9</xdr:col>
      <xdr:colOff>885825</xdr:colOff>
      <xdr:row>113</xdr:row>
      <xdr:rowOff>285750</xdr:rowOff>
    </xdr:to>
    <xdr:graphicFrame macro="">
      <xdr:nvGraphicFramePr>
        <xdr:cNvPr id="5" name="Gráfico 4">
          <a:extLst>
            <a:ext uri="{FF2B5EF4-FFF2-40B4-BE49-F238E27FC236}">
              <a16:creationId xmlns:a16="http://schemas.microsoft.com/office/drawing/2014/main" id="{F89D06E4-40AB-4BAF-A73C-EA0B25FFE6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68</xdr:row>
      <xdr:rowOff>9525</xdr:rowOff>
    </xdr:from>
    <xdr:to>
      <xdr:col>9</xdr:col>
      <xdr:colOff>757238</xdr:colOff>
      <xdr:row>81</xdr:row>
      <xdr:rowOff>0</xdr:rowOff>
    </xdr:to>
    <xdr:graphicFrame macro="">
      <xdr:nvGraphicFramePr>
        <xdr:cNvPr id="10" name="Gráfico 9">
          <a:extLst>
            <a:ext uri="{FF2B5EF4-FFF2-40B4-BE49-F238E27FC236}">
              <a16:creationId xmlns:a16="http://schemas.microsoft.com/office/drawing/2014/main" id="{F3D0C53B-EC68-419E-888A-1FEE32D58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xdr:colOff>
      <xdr:row>83</xdr:row>
      <xdr:rowOff>9525</xdr:rowOff>
    </xdr:from>
    <xdr:to>
      <xdr:col>9</xdr:col>
      <xdr:colOff>828675</xdr:colOff>
      <xdr:row>92</xdr:row>
      <xdr:rowOff>161925</xdr:rowOff>
    </xdr:to>
    <xdr:graphicFrame macro="">
      <xdr:nvGraphicFramePr>
        <xdr:cNvPr id="12" name="Gráfico 11">
          <a:extLst>
            <a:ext uri="{FF2B5EF4-FFF2-40B4-BE49-F238E27FC236}">
              <a16:creationId xmlns:a16="http://schemas.microsoft.com/office/drawing/2014/main" id="{A0692909-9BF2-482D-B26D-56DF261780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95250</xdr:colOff>
      <xdr:row>118</xdr:row>
      <xdr:rowOff>9524</xdr:rowOff>
    </xdr:from>
    <xdr:to>
      <xdr:col>9</xdr:col>
      <xdr:colOff>909638</xdr:colOff>
      <xdr:row>136</xdr:row>
      <xdr:rowOff>9525</xdr:rowOff>
    </xdr:to>
    <xdr:graphicFrame macro="">
      <xdr:nvGraphicFramePr>
        <xdr:cNvPr id="14" name="Gráfico 13">
          <a:extLst>
            <a:ext uri="{FF2B5EF4-FFF2-40B4-BE49-F238E27FC236}">
              <a16:creationId xmlns:a16="http://schemas.microsoft.com/office/drawing/2014/main" id="{9B0B4E32-78DF-47DB-9C9B-00A42F6D0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2EDB0776-416C-4DBB-BE91-10919950CF6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995362</xdr:colOff>
      <xdr:row>1</xdr:row>
      <xdr:rowOff>0</xdr:rowOff>
    </xdr:from>
    <xdr:to>
      <xdr:col>6</xdr:col>
      <xdr:colOff>1859362</xdr:colOff>
      <xdr:row>2</xdr:row>
      <xdr:rowOff>93300</xdr:rowOff>
    </xdr:to>
    <xdr:sp macro="" textlink="">
      <xdr:nvSpPr>
        <xdr:cNvPr id="3" name="Retângulo: Cantos Arredondados 2">
          <a:hlinkClick xmlns:r="http://schemas.openxmlformats.org/officeDocument/2006/relationships" r:id="rId6"/>
          <a:extLst>
            <a:ext uri="{FF2B5EF4-FFF2-40B4-BE49-F238E27FC236}">
              <a16:creationId xmlns:a16="http://schemas.microsoft.com/office/drawing/2014/main" id="{42961DEC-E5CF-47A9-A113-780547B518C9}"/>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2057399</xdr:colOff>
      <xdr:row>1</xdr:row>
      <xdr:rowOff>0</xdr:rowOff>
    </xdr:from>
    <xdr:to>
      <xdr:col>6</xdr:col>
      <xdr:colOff>2921399</xdr:colOff>
      <xdr:row>2</xdr:row>
      <xdr:rowOff>93300</xdr:rowOff>
    </xdr:to>
    <xdr:sp macro="" textlink="">
      <xdr:nvSpPr>
        <xdr:cNvPr id="4" name="Retângulo: Cantos Arredondados 3">
          <a:hlinkClick xmlns:r="http://schemas.openxmlformats.org/officeDocument/2006/relationships" r:id="rId7"/>
          <a:extLst>
            <a:ext uri="{FF2B5EF4-FFF2-40B4-BE49-F238E27FC236}">
              <a16:creationId xmlns:a16="http://schemas.microsoft.com/office/drawing/2014/main" id="{A8560DA5-8FE5-4E23-9B1E-80FAB2C92406}"/>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166686</xdr:colOff>
      <xdr:row>1</xdr:row>
      <xdr:rowOff>0</xdr:rowOff>
    </xdr:from>
    <xdr:to>
      <xdr:col>8</xdr:col>
      <xdr:colOff>268686</xdr:colOff>
      <xdr:row>2</xdr:row>
      <xdr:rowOff>93300</xdr:rowOff>
    </xdr:to>
    <xdr:sp macro="" textlink="">
      <xdr:nvSpPr>
        <xdr:cNvPr id="6" name="Retângulo: Cantos Arredondados 5">
          <a:hlinkClick xmlns:r="http://schemas.openxmlformats.org/officeDocument/2006/relationships" r:id="rId8"/>
          <a:extLst>
            <a:ext uri="{FF2B5EF4-FFF2-40B4-BE49-F238E27FC236}">
              <a16:creationId xmlns:a16="http://schemas.microsoft.com/office/drawing/2014/main" id="{E7CC7CBF-5B23-4A4A-BA44-16BA2411140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466724</xdr:colOff>
      <xdr:row>1</xdr:row>
      <xdr:rowOff>0</xdr:rowOff>
    </xdr:from>
    <xdr:to>
      <xdr:col>9</xdr:col>
      <xdr:colOff>568724</xdr:colOff>
      <xdr:row>2</xdr:row>
      <xdr:rowOff>93300</xdr:rowOff>
    </xdr:to>
    <xdr:sp macro="" textlink="">
      <xdr:nvSpPr>
        <xdr:cNvPr id="8" name="Retângulo: Cantos Arredondados 7">
          <a:hlinkClick xmlns:r="http://schemas.openxmlformats.org/officeDocument/2006/relationships" r:id="rId9"/>
          <a:extLst>
            <a:ext uri="{FF2B5EF4-FFF2-40B4-BE49-F238E27FC236}">
              <a16:creationId xmlns:a16="http://schemas.microsoft.com/office/drawing/2014/main" id="{977F60D1-9E37-43FD-8EC2-F3F27A1434A4}"/>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5</xdr:col>
      <xdr:colOff>314325</xdr:colOff>
      <xdr:row>1</xdr:row>
      <xdr:rowOff>0</xdr:rowOff>
    </xdr:from>
    <xdr:to>
      <xdr:col>6</xdr:col>
      <xdr:colOff>797325</xdr:colOff>
      <xdr:row>2</xdr:row>
      <xdr:rowOff>93300</xdr:rowOff>
    </xdr:to>
    <xdr:sp macro="" textlink="">
      <xdr:nvSpPr>
        <xdr:cNvPr id="9" name="Retângulo: Cantos Arredondados 8">
          <a:hlinkClick xmlns:r="http://schemas.openxmlformats.org/officeDocument/2006/relationships" r:id="rId10"/>
          <a:extLst>
            <a:ext uri="{FF2B5EF4-FFF2-40B4-BE49-F238E27FC236}">
              <a16:creationId xmlns:a16="http://schemas.microsoft.com/office/drawing/2014/main" id="{84DF241B-AC15-4BF2-B924-65F04BD6743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Summary</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0.32372</cdr:x>
      <cdr:y>0.34898</cdr:y>
    </cdr:from>
    <cdr:to>
      <cdr:x>0.44025</cdr:x>
      <cdr:y>0.42982</cdr:y>
    </cdr:to>
    <cdr:sp macro="" textlink="">
      <cdr:nvSpPr>
        <cdr:cNvPr id="2" name="CaixaDeTexto 1">
          <a:extLst xmlns:a="http://schemas.openxmlformats.org/drawingml/2006/main">
            <a:ext uri="{FF2B5EF4-FFF2-40B4-BE49-F238E27FC236}">
              <a16:creationId xmlns:a16="http://schemas.microsoft.com/office/drawing/2014/main" id="{820E0989-A686-4A15-A2E1-411C1DF15997}"/>
            </a:ext>
          </a:extLst>
        </cdr:cNvPr>
        <cdr:cNvSpPr txBox="1"/>
      </cdr:nvSpPr>
      <cdr:spPr>
        <a:xfrm xmlns:a="http://schemas.openxmlformats.org/drawingml/2006/main">
          <a:off x="1672780" y="917421"/>
          <a:ext cx="602147"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75.38</a:t>
          </a:r>
        </a:p>
      </cdr:txBody>
    </cdr:sp>
  </cdr:relSizeAnchor>
  <cdr:relSizeAnchor xmlns:cdr="http://schemas.openxmlformats.org/drawingml/2006/chartDrawing">
    <cdr:from>
      <cdr:x>0.55115</cdr:x>
      <cdr:y>0.39477</cdr:y>
    </cdr:from>
    <cdr:to>
      <cdr:x>0.66767</cdr:x>
      <cdr:y>0.48551</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847982" y="1037798"/>
          <a:ext cx="602095" cy="23854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65.91</a:t>
          </a:r>
        </a:p>
      </cdr:txBody>
    </cdr:sp>
  </cdr:relSizeAnchor>
  <cdr:relSizeAnchor xmlns:cdr="http://schemas.openxmlformats.org/drawingml/2006/chartDrawing">
    <cdr:from>
      <cdr:x>0.08594</cdr:x>
      <cdr:y>0.24028</cdr:y>
    </cdr:from>
    <cdr:to>
      <cdr:x>0.20247</cdr:x>
      <cdr:y>0.32112</cdr:y>
    </cdr:to>
    <cdr:sp macro="" textlink="">
      <cdr:nvSpPr>
        <cdr:cNvPr id="5" name="CaixaDeTexto 4">
          <a:extLst xmlns:a="http://schemas.openxmlformats.org/drawingml/2006/main">
            <a:ext uri="{FF2B5EF4-FFF2-40B4-BE49-F238E27FC236}">
              <a16:creationId xmlns:a16="http://schemas.microsoft.com/office/drawing/2014/main" id="{C576498D-F157-18F8-2604-855F65AAE3A9}"/>
            </a:ext>
          </a:extLst>
        </cdr:cNvPr>
        <cdr:cNvSpPr txBox="1"/>
      </cdr:nvSpPr>
      <cdr:spPr>
        <a:xfrm xmlns:a="http://schemas.openxmlformats.org/drawingml/2006/main">
          <a:off x="444055" y="631671"/>
          <a:ext cx="602147"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95.27</a:t>
          </a:r>
        </a:p>
      </cdr:txBody>
    </cdr:sp>
  </cdr:relSizeAnchor>
</c:userShapes>
</file>

<file path=xl/drawings/drawing9.xml><?xml version="1.0" encoding="utf-8"?>
<c:userShapes xmlns:c="http://schemas.openxmlformats.org/drawingml/2006/chart">
  <cdr:relSizeAnchor xmlns:cdr="http://schemas.openxmlformats.org/drawingml/2006/chartDrawing">
    <cdr:from>
      <cdr:x>0.31996</cdr:x>
      <cdr:y>0.27209</cdr:y>
    </cdr:from>
    <cdr:to>
      <cdr:x>0.43649</cdr:x>
      <cdr:y>0.37533</cdr:y>
    </cdr:to>
    <cdr:sp macro="" textlink="">
      <cdr:nvSpPr>
        <cdr:cNvPr id="2" name="CaixaDeTexto 1">
          <a:extLst xmlns:a="http://schemas.openxmlformats.org/drawingml/2006/main">
            <a:ext uri="{FF2B5EF4-FFF2-40B4-BE49-F238E27FC236}">
              <a16:creationId xmlns:a16="http://schemas.microsoft.com/office/drawing/2014/main" id="{820E0989-A686-4A15-A2E1-411C1DF15997}"/>
            </a:ext>
          </a:extLst>
        </cdr:cNvPr>
        <cdr:cNvSpPr txBox="1"/>
      </cdr:nvSpPr>
      <cdr:spPr>
        <a:xfrm xmlns:a="http://schemas.openxmlformats.org/drawingml/2006/main">
          <a:off x="1671619" y="526113"/>
          <a:ext cx="608807" cy="1996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100.46</a:t>
          </a:r>
        </a:p>
      </cdr:txBody>
    </cdr:sp>
  </cdr:relSizeAnchor>
  <cdr:relSizeAnchor xmlns:cdr="http://schemas.openxmlformats.org/drawingml/2006/chartDrawing">
    <cdr:from>
      <cdr:x>0.553</cdr:x>
      <cdr:y>0.27416</cdr:y>
    </cdr:from>
    <cdr:to>
      <cdr:x>0.66952</cdr:x>
      <cdr:y>0.38556</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889128" y="574495"/>
          <a:ext cx="608754" cy="233438"/>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98.56</a:t>
          </a:r>
        </a:p>
      </cdr:txBody>
    </cdr:sp>
  </cdr:relSizeAnchor>
  <cdr:relSizeAnchor xmlns:cdr="http://schemas.openxmlformats.org/drawingml/2006/chartDrawing">
    <cdr:from>
      <cdr:x>0.08502</cdr:x>
      <cdr:y>0.15388</cdr:y>
    </cdr:from>
    <cdr:to>
      <cdr:x>0.20154</cdr:x>
      <cdr:y>0.25303</cdr:y>
    </cdr:to>
    <cdr:sp macro="" textlink="">
      <cdr:nvSpPr>
        <cdr:cNvPr id="4" name="CaixaDeTexto 3">
          <a:extLst xmlns:a="http://schemas.openxmlformats.org/drawingml/2006/main">
            <a:ext uri="{FF2B5EF4-FFF2-40B4-BE49-F238E27FC236}">
              <a16:creationId xmlns:a16="http://schemas.microsoft.com/office/drawing/2014/main" id="{B7189585-2342-489A-B0B9-0A004CDD8860}"/>
            </a:ext>
          </a:extLst>
        </cdr:cNvPr>
        <cdr:cNvSpPr txBox="1"/>
      </cdr:nvSpPr>
      <cdr:spPr>
        <a:xfrm xmlns:a="http://schemas.openxmlformats.org/drawingml/2006/main">
          <a:off x="444184" y="297530"/>
          <a:ext cx="608754" cy="1917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124.47</a:t>
          </a:r>
        </a:p>
      </cdr:txBody>
    </cdr:sp>
  </cdr:relSizeAnchor>
</c:userShapes>
</file>

<file path=xl/theme/theme1.xml><?xml version="1.0" encoding="utf-8"?>
<a:theme xmlns:a="http://schemas.openxmlformats.org/drawingml/2006/main" name="Tema do Office">
  <a:themeElements>
    <a:clrScheme name="Enauta">
      <a:dk1>
        <a:sysClr val="windowText" lastClr="000000"/>
      </a:dk1>
      <a:lt1>
        <a:sysClr val="window" lastClr="FFFFFF"/>
      </a:lt1>
      <a:dk2>
        <a:srgbClr val="F9564E"/>
      </a:dk2>
      <a:lt2>
        <a:srgbClr val="E7E6E6"/>
      </a:lt2>
      <a:accent1>
        <a:srgbClr val="006A6F"/>
      </a:accent1>
      <a:accent2>
        <a:srgbClr val="FC680D"/>
      </a:accent2>
      <a:accent3>
        <a:srgbClr val="00ACEC"/>
      </a:accent3>
      <a:accent4>
        <a:srgbClr val="FF9800"/>
      </a:accent4>
      <a:accent5>
        <a:srgbClr val="874E17"/>
      </a:accent5>
      <a:accent6>
        <a:srgbClr val="FFBB00"/>
      </a:accent6>
      <a:hlink>
        <a:srgbClr val="8CACC9"/>
      </a:hlink>
      <a:folHlink>
        <a:srgbClr val="F9564E"/>
      </a:folHlink>
    </a:clrScheme>
    <a:fontScheme name="Enauta">
      <a:majorFont>
        <a:latin typeface="Fira Sans"/>
        <a:ea typeface=""/>
        <a:cs typeface=""/>
      </a:majorFont>
      <a:minorFont>
        <a:latin typeface="Fira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auta.com.br/en/how-we-operate/annual-sustainability-report/" TargetMode="External"/><Relationship Id="rId1" Type="http://schemas.openxmlformats.org/officeDocument/2006/relationships/hyperlink" Target="https://comunicacao.enauta.com.br/ras2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enauta.com.br/en/investors/contact/contact-ir/" TargetMode="External"/><Relationship Id="rId2" Type="http://schemas.openxmlformats.org/officeDocument/2006/relationships/hyperlink" Target="https://www.enauta.com.br/en/how-we-operate/annual-sustainability-report/" TargetMode="External"/><Relationship Id="rId1" Type="http://schemas.openxmlformats.org/officeDocument/2006/relationships/hyperlink" Target="https://canalconfidencial.com.br/enauta/" TargetMode="Externa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1.bin"/><Relationship Id="rId1" Type="http://schemas.openxmlformats.org/officeDocument/2006/relationships/hyperlink" Target="https://www.enauta.com.br/en/how-we-operate/annual-sustainability-repor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https://www.enauta.com.br/en/how-we-operate/annual-sustainability-repor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enauta.com.br/en/how-we-operate/annual-sustainability-report/" TargetMode="External"/><Relationship Id="rId1" Type="http://schemas.openxmlformats.org/officeDocument/2006/relationships/hyperlink" Target="https://www.enauta.com.br/en/how-we-operate/society/"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nauta.com.br/en/our-location/interactive-map/" TargetMode="External"/><Relationship Id="rId2" Type="http://schemas.openxmlformats.org/officeDocument/2006/relationships/hyperlink" Target="https://www.enauta.com.br/en/investors/information-for-the-market/results-center/" TargetMode="External"/><Relationship Id="rId1" Type="http://schemas.openxmlformats.org/officeDocument/2006/relationships/hyperlink" Target="https://www.enauta.com.br/en/how-we-operate/annual-sustainability-repor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nauta.com.br/en/investors/information-for-the-market/results-center/" TargetMode="External"/><Relationship Id="rId2" Type="http://schemas.openxmlformats.org/officeDocument/2006/relationships/hyperlink" Target="mailto:enauta@enauta.com.br." TargetMode="External"/><Relationship Id="rId1" Type="http://schemas.openxmlformats.org/officeDocument/2006/relationships/hyperlink" Target="https://www.enauta.com.br/investidores/informacoes-para-o-mercado/central-de-resultados/"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dp.net/en/responses?utf8=%E2%9C%93&amp;queries%5Bname%5D=enauta" TargetMode="External"/><Relationship Id="rId1" Type="http://schemas.openxmlformats.org/officeDocument/2006/relationships/hyperlink" Target="https://registropublicodeemissoes.fgv.br/participantes/2340"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https://www.enauta.com.br/en/how-we-operate/annual-sustainability-repor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api.mziq.com/mzfilemanager/v2/d/58581687-ef6b-4185-99f8-7189e4d08a71/427bcca1-2923-c428-b003-b89dc2346170?origin=1" TargetMode="External"/><Relationship Id="rId13" Type="http://schemas.openxmlformats.org/officeDocument/2006/relationships/printerSettings" Target="../printerSettings/printerSettings9.bin"/><Relationship Id="rId3" Type="http://schemas.openxmlformats.org/officeDocument/2006/relationships/hyperlink" Target="https://www.enauta.com.br/en/investors/enauta-for-investors/assemblies-and-meetings/" TargetMode="External"/><Relationship Id="rId7" Type="http://schemas.openxmlformats.org/officeDocument/2006/relationships/hyperlink" Target="https://api.mziq.com/mzfilemanager/v2/d/58581687-ef6b-4185-99f8-7189e4d08a71/fed1afad-f538-cbf8-bbc9-02e4f6b5eb40?origin=1" TargetMode="External"/><Relationship Id="rId12" Type="http://schemas.openxmlformats.org/officeDocument/2006/relationships/hyperlink" Target="https://www.enauta.com.br/en/investors/information-for-the-market/cvm-reports/" TargetMode="External"/><Relationship Id="rId2" Type="http://schemas.openxmlformats.org/officeDocument/2006/relationships/hyperlink" Target="https://www.enauta.com.br/en/investors/information-for-the-market/cvm-reports/" TargetMode="External"/><Relationship Id="rId1" Type="http://schemas.openxmlformats.org/officeDocument/2006/relationships/hyperlink" Target="https://api.mziq.com/mzfilemanager/v2/d/58581687-ef6b-4185-99f8-7189e4d08a71/11b7a931-34a2-3216-e787-e1a00ead6401?origin=1" TargetMode="External"/><Relationship Id="rId6" Type="http://schemas.openxmlformats.org/officeDocument/2006/relationships/hyperlink" Target="https://www.enauta.com.br/en/investors/information-for-the-market/cvm-reports/" TargetMode="External"/><Relationship Id="rId11" Type="http://schemas.openxmlformats.org/officeDocument/2006/relationships/hyperlink" Target="https://api.mziq.com/mzfilemanager/v2/d/58581687-ef6b-4185-99f8-7189e4d08a71/6a6d2048-1023-324c-fd04-463510249050?origin=1" TargetMode="External"/><Relationship Id="rId5" Type="http://schemas.openxmlformats.org/officeDocument/2006/relationships/hyperlink" Target="https://api.mziq.com/mzfilemanager/v2/d/58581687-ef6b-4185-99f8-7189e4d08a71/b7cbd73c-3b10-758c-627e-778baa895499?origin=1" TargetMode="External"/><Relationship Id="rId10" Type="http://schemas.openxmlformats.org/officeDocument/2006/relationships/hyperlink" Target="https://www.enauta.com.br/en/investors/information-for-the-market/cvm-reports/" TargetMode="External"/><Relationship Id="rId4" Type="http://schemas.openxmlformats.org/officeDocument/2006/relationships/hyperlink" Target="https://www.enauta.com.br/en/how-we-operate/annual-sustainability-report/" TargetMode="External"/><Relationship Id="rId9" Type="http://schemas.openxmlformats.org/officeDocument/2006/relationships/hyperlink" Target="https://s3.amazonaws.com/mz-filemanager/undefined/b6d85cf0-949d-4d5e-bb39-5decab25e063_CODIGOCONDUTAENAUTAVERTICALLINK-4.pdf" TargetMode="External"/><Relationship Id="rId14"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18CE-4BEE-47DA-A478-7D38C1C505C5}">
  <sheetPr>
    <pageSetUpPr fitToPage="1"/>
  </sheetPr>
  <dimension ref="B1:P18"/>
  <sheetViews>
    <sheetView showGridLines="0" showRowColHeaders="0" tabSelected="1" zoomScaleNormal="100" workbookViewId="0"/>
  </sheetViews>
  <sheetFormatPr defaultColWidth="9" defaultRowHeight="15" x14ac:dyDescent="0.25"/>
  <cols>
    <col min="1" max="1" width="2.5" customWidth="1"/>
    <col min="2" max="2" width="6.25" customWidth="1"/>
    <col min="3" max="10" width="12.5" customWidth="1"/>
    <col min="11" max="12" width="3" customWidth="1"/>
    <col min="13" max="15" width="12.5" customWidth="1"/>
    <col min="16" max="16" width="6.25" customWidth="1"/>
  </cols>
  <sheetData>
    <row r="1" spans="2:16" x14ac:dyDescent="0.25">
      <c r="B1" s="1"/>
      <c r="C1" s="1"/>
      <c r="D1" s="1"/>
      <c r="E1" s="1"/>
      <c r="F1" s="1"/>
      <c r="G1" s="1"/>
      <c r="H1" s="1"/>
      <c r="I1" s="1"/>
      <c r="J1" s="1"/>
      <c r="K1" s="1"/>
      <c r="L1" s="2"/>
      <c r="M1" s="2"/>
      <c r="N1" s="2"/>
      <c r="O1" s="2"/>
      <c r="P1" s="2"/>
    </row>
    <row r="2" spans="2:16" s="2" customFormat="1" ht="12.75" x14ac:dyDescent="0.2">
      <c r="B2" s="1"/>
      <c r="C2" s="1"/>
      <c r="D2" s="1"/>
      <c r="E2" s="1"/>
      <c r="F2" s="1"/>
      <c r="G2" s="1"/>
      <c r="H2" s="1"/>
      <c r="I2" s="1"/>
      <c r="J2" s="1"/>
      <c r="K2" s="1"/>
    </row>
    <row r="3" spans="2:16" s="2" customFormat="1" ht="12.75" x14ac:dyDescent="0.2">
      <c r="B3" s="1"/>
      <c r="C3" s="1"/>
      <c r="D3" s="1"/>
      <c r="E3" s="1"/>
      <c r="F3" s="1"/>
      <c r="G3" s="1"/>
      <c r="H3" s="1"/>
      <c r="I3" s="1"/>
      <c r="J3" s="1"/>
      <c r="K3" s="1"/>
    </row>
    <row r="4" spans="2:16" s="2" customFormat="1" ht="12.75" x14ac:dyDescent="0.2">
      <c r="B4" s="1"/>
      <c r="C4" s="1"/>
      <c r="D4" s="1"/>
      <c r="E4" s="1"/>
      <c r="F4" s="1"/>
      <c r="G4" s="1"/>
      <c r="H4" s="1"/>
      <c r="I4" s="1"/>
      <c r="J4" s="1"/>
      <c r="K4" s="1"/>
    </row>
    <row r="5" spans="2:16" ht="46.5" x14ac:dyDescent="0.7">
      <c r="B5" s="3"/>
      <c r="C5" s="10" t="s">
        <v>247</v>
      </c>
      <c r="D5" s="3"/>
      <c r="E5" s="3"/>
      <c r="F5" s="3"/>
      <c r="G5" s="3"/>
      <c r="H5" s="3"/>
      <c r="I5" s="3"/>
      <c r="J5" s="3"/>
      <c r="K5" s="4"/>
      <c r="L5" s="5"/>
    </row>
    <row r="6" spans="2:16" s="2" customFormat="1" x14ac:dyDescent="0.2">
      <c r="B6" s="1"/>
      <c r="C6" s="1"/>
      <c r="D6" s="1"/>
      <c r="E6" s="1"/>
      <c r="F6" s="1"/>
      <c r="G6" s="1"/>
      <c r="H6" s="1"/>
      <c r="I6" s="1"/>
      <c r="J6" s="1"/>
      <c r="K6" s="4"/>
      <c r="L6" s="5"/>
    </row>
    <row r="7" spans="2:16" s="8" customFormat="1" ht="15.75" customHeight="1" x14ac:dyDescent="0.25">
      <c r="B7" s="6"/>
      <c r="C7" s="145" t="s">
        <v>248</v>
      </c>
      <c r="D7" s="145"/>
      <c r="E7" s="145"/>
      <c r="F7" s="145"/>
      <c r="G7" s="145"/>
      <c r="H7" s="145"/>
      <c r="I7" s="145"/>
      <c r="J7" s="145"/>
      <c r="K7" s="4"/>
      <c r="L7" s="5"/>
      <c r="M7" s="5"/>
      <c r="N7" s="5"/>
      <c r="O7" s="5"/>
      <c r="P7" s="7"/>
    </row>
    <row r="8" spans="2:16" ht="15" customHeight="1" x14ac:dyDescent="0.25">
      <c r="B8" s="3"/>
      <c r="C8" s="145"/>
      <c r="D8" s="145"/>
      <c r="E8" s="145"/>
      <c r="F8" s="145"/>
      <c r="G8" s="145"/>
      <c r="H8" s="145"/>
      <c r="I8" s="145"/>
      <c r="J8" s="145"/>
      <c r="K8" s="4"/>
      <c r="L8" s="5"/>
      <c r="M8" s="5"/>
      <c r="N8" s="5"/>
      <c r="O8" s="5"/>
    </row>
    <row r="9" spans="2:16" ht="15" customHeight="1" x14ac:dyDescent="0.25">
      <c r="B9" s="3"/>
      <c r="C9" s="145"/>
      <c r="D9" s="145"/>
      <c r="E9" s="145"/>
      <c r="F9" s="145"/>
      <c r="G9" s="145"/>
      <c r="H9" s="145"/>
      <c r="I9" s="145"/>
      <c r="J9" s="145"/>
      <c r="K9" s="4"/>
      <c r="L9" s="5"/>
      <c r="M9" s="5"/>
      <c r="N9" s="5"/>
      <c r="O9" s="5"/>
    </row>
    <row r="10" spans="2:16" ht="15" customHeight="1" x14ac:dyDescent="0.25">
      <c r="B10" s="3"/>
      <c r="C10" s="145"/>
      <c r="D10" s="145"/>
      <c r="E10" s="145"/>
      <c r="F10" s="145"/>
      <c r="G10" s="145"/>
      <c r="H10" s="145"/>
      <c r="I10" s="145"/>
      <c r="J10" s="145"/>
      <c r="K10" s="4"/>
      <c r="L10" s="5"/>
      <c r="M10" s="5"/>
      <c r="N10" s="5"/>
      <c r="O10" s="5"/>
    </row>
    <row r="11" spans="2:16" ht="15" customHeight="1" x14ac:dyDescent="0.25">
      <c r="B11" s="3"/>
      <c r="C11" s="145"/>
      <c r="D11" s="145"/>
      <c r="E11" s="145"/>
      <c r="F11" s="145"/>
      <c r="G11" s="145"/>
      <c r="H11" s="145"/>
      <c r="I11" s="145"/>
      <c r="J11" s="145"/>
      <c r="K11" s="4"/>
      <c r="L11" s="5"/>
      <c r="M11" s="5"/>
      <c r="N11" s="5"/>
      <c r="O11" s="5"/>
    </row>
    <row r="12" spans="2:16" ht="15" customHeight="1" x14ac:dyDescent="0.25">
      <c r="B12" s="3"/>
      <c r="C12" s="145"/>
      <c r="D12" s="145"/>
      <c r="E12" s="145"/>
      <c r="F12" s="145"/>
      <c r="G12" s="145"/>
      <c r="H12" s="145"/>
      <c r="I12" s="145"/>
      <c r="J12" s="145"/>
      <c r="K12" s="4"/>
      <c r="L12" s="5"/>
      <c r="M12" s="5"/>
      <c r="N12" s="5"/>
      <c r="O12" s="5"/>
    </row>
    <row r="13" spans="2:16" ht="15" customHeight="1" x14ac:dyDescent="0.25">
      <c r="B13" s="3"/>
      <c r="C13" s="145"/>
      <c r="D13" s="145"/>
      <c r="E13" s="145"/>
      <c r="F13" s="145"/>
      <c r="G13" s="145"/>
      <c r="H13" s="145"/>
      <c r="I13" s="145"/>
      <c r="J13" s="145"/>
      <c r="K13" s="4"/>
      <c r="L13" s="5"/>
      <c r="M13" s="5"/>
      <c r="N13" s="5"/>
      <c r="O13" s="5"/>
    </row>
    <row r="14" spans="2:16" x14ac:dyDescent="0.25">
      <c r="B14" s="3"/>
      <c r="C14" s="145"/>
      <c r="D14" s="145"/>
      <c r="E14" s="145"/>
      <c r="F14" s="145"/>
      <c r="G14" s="145"/>
      <c r="H14" s="145"/>
      <c r="I14" s="145"/>
      <c r="J14" s="145"/>
      <c r="K14" s="4"/>
      <c r="L14" s="5"/>
      <c r="M14" s="5"/>
      <c r="N14" s="5"/>
      <c r="O14" s="5"/>
    </row>
    <row r="15" spans="2:16" x14ac:dyDescent="0.25">
      <c r="B15" s="3"/>
      <c r="C15" s="145"/>
      <c r="D15" s="145"/>
      <c r="E15" s="145"/>
      <c r="F15" s="145"/>
      <c r="G15" s="145"/>
      <c r="H15" s="145"/>
      <c r="I15" s="145"/>
      <c r="J15" s="145"/>
      <c r="K15" s="4"/>
      <c r="L15" s="5"/>
      <c r="M15" s="5"/>
      <c r="N15" s="5"/>
      <c r="O15" s="5"/>
    </row>
    <row r="16" spans="2:16" x14ac:dyDescent="0.25">
      <c r="B16" s="3"/>
      <c r="C16" s="3"/>
      <c r="D16" s="3"/>
      <c r="E16" s="3"/>
      <c r="F16" s="3"/>
      <c r="G16" s="3"/>
      <c r="H16" s="3"/>
      <c r="I16" s="3"/>
      <c r="J16" s="3"/>
      <c r="K16" s="9"/>
    </row>
    <row r="17" spans="2:11" x14ac:dyDescent="0.25">
      <c r="B17" s="3"/>
      <c r="C17" s="146" t="s">
        <v>249</v>
      </c>
      <c r="D17" s="146"/>
      <c r="E17" s="146"/>
      <c r="F17" s="146"/>
      <c r="G17" s="146"/>
      <c r="H17" s="3"/>
      <c r="I17" s="3"/>
      <c r="J17" s="3"/>
      <c r="K17" s="9"/>
    </row>
    <row r="18" spans="2:11" x14ac:dyDescent="0.25">
      <c r="B18" s="3"/>
      <c r="C18" s="3"/>
      <c r="D18" s="3"/>
      <c r="E18" s="3"/>
      <c r="F18" s="3"/>
      <c r="G18" s="3"/>
      <c r="H18" s="3"/>
      <c r="I18" s="3"/>
      <c r="J18" s="3"/>
      <c r="K18" s="9"/>
    </row>
  </sheetData>
  <sheetProtection algorithmName="SHA-512" hashValue="jRuRbZnD1LSVxyKYt7jdMh6cN38mRHwMOiXzYVga9usSdO+eYzbdtP191g1dyig9h6dAFtHcIJcpTR+HZfiyDA==" saltValue="0Jkb5SAR31Nl6Dpzt0Fj5Q==" spinCount="100000" sheet="1" objects="1" scenarios="1" formatCells="0" formatColumns="0" formatRows="0"/>
  <mergeCells count="2">
    <mergeCell ref="C7:J15"/>
    <mergeCell ref="C17:G17"/>
  </mergeCells>
  <hyperlinks>
    <hyperlink ref="C17" r:id="rId1" display=" + Clique aqui e acesse o RAS 2021" xr:uid="{E694D8F9-FFB2-4F38-BE4D-10C38C523173}"/>
    <hyperlink ref="C17:G17" r:id="rId2" display=" + Click here and access the 2022 ASR" xr:uid="{47755104-61F8-4073-9279-C03CA40BEF39}"/>
  </hyperlinks>
  <pageMargins left="0.511811024" right="0.511811024" top="0.78740157499999996" bottom="0.78740157499999996" header="0.31496062000000002" footer="0.31496062000000002"/>
  <pageSetup paperSize="8" scale="82"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F12F-4F99-4685-B793-CF2FA4D4C0B8}">
  <sheetPr>
    <pageSetUpPr fitToPage="1"/>
  </sheetPr>
  <dimension ref="A1:L148"/>
  <sheetViews>
    <sheetView showGridLines="0" showRowColHeaders="0" zoomScaleNormal="100" workbookViewId="0">
      <selection activeCell="B9" sqref="B9:J9"/>
    </sheetView>
  </sheetViews>
  <sheetFormatPr defaultColWidth="9" defaultRowHeight="15" outlineLevelRow="1" x14ac:dyDescent="0.25"/>
  <cols>
    <col min="1" max="1" width="2.75" style="110" customWidth="1"/>
    <col min="2" max="2" width="38.75" style="34" customWidth="1"/>
    <col min="3" max="5" width="12.5" style="34" customWidth="1"/>
    <col min="6" max="6" width="5" style="34" customWidth="1"/>
    <col min="7" max="7" width="38.75" style="34" customWidth="1"/>
    <col min="8" max="10" width="12.5" style="34" customWidth="1"/>
    <col min="11" max="11" width="9" style="110"/>
    <col min="12" max="16384" width="9" style="34"/>
  </cols>
  <sheetData>
    <row r="1" spans="1:11" s="32" customFormat="1" ht="15" customHeight="1" x14ac:dyDescent="0.25">
      <c r="B1" s="31"/>
      <c r="C1" s="31"/>
      <c r="D1" s="31"/>
      <c r="E1" s="31"/>
      <c r="F1" s="31"/>
      <c r="G1" s="31"/>
      <c r="H1" s="31"/>
      <c r="I1" s="31"/>
      <c r="J1" s="31"/>
    </row>
    <row r="2" spans="1:11" s="32" customFormat="1" ht="21" customHeight="1" x14ac:dyDescent="0.25">
      <c r="B2" s="31"/>
      <c r="C2" s="31"/>
      <c r="D2" s="31"/>
      <c r="E2" s="31"/>
      <c r="F2" s="31"/>
      <c r="G2" s="31"/>
      <c r="H2" s="31"/>
      <c r="I2" s="31"/>
      <c r="J2" s="31"/>
    </row>
    <row r="3" spans="1:11" s="32" customFormat="1" ht="15" customHeight="1" x14ac:dyDescent="0.25">
      <c r="B3" s="31"/>
      <c r="C3" s="31"/>
      <c r="D3" s="31"/>
      <c r="E3" s="31"/>
      <c r="F3" s="31"/>
      <c r="G3" s="31"/>
      <c r="H3" s="31"/>
      <c r="I3" s="31"/>
      <c r="J3" s="31"/>
    </row>
    <row r="4" spans="1:11" ht="12.75" x14ac:dyDescent="0.25">
      <c r="A4" s="34"/>
      <c r="K4" s="34"/>
    </row>
    <row r="5" spans="1:11" ht="12.75" x14ac:dyDescent="0.25">
      <c r="A5" s="34"/>
      <c r="K5" s="34"/>
    </row>
    <row r="6" spans="1:11" ht="26.25" x14ac:dyDescent="0.25">
      <c r="A6" s="34"/>
      <c r="B6" s="194" t="s">
        <v>323</v>
      </c>
      <c r="C6" s="194"/>
      <c r="D6" s="194"/>
      <c r="E6" s="194"/>
      <c r="F6" s="194"/>
      <c r="G6" s="194"/>
      <c r="H6" s="194"/>
      <c r="I6" s="194"/>
      <c r="J6" s="194"/>
      <c r="K6" s="34"/>
    </row>
    <row r="7" spans="1:11" ht="12.75" x14ac:dyDescent="0.25">
      <c r="A7" s="34"/>
      <c r="K7" s="34"/>
    </row>
    <row r="8" spans="1:11" ht="12.75" x14ac:dyDescent="0.25">
      <c r="A8" s="34"/>
      <c r="K8" s="34"/>
    </row>
    <row r="9" spans="1:11" s="45" customFormat="1" ht="15.75" x14ac:dyDescent="0.25">
      <c r="B9" s="198" t="s">
        <v>303</v>
      </c>
      <c r="C9" s="198"/>
      <c r="D9" s="198"/>
      <c r="E9" s="198"/>
      <c r="F9" s="198"/>
      <c r="G9" s="198"/>
      <c r="H9" s="198"/>
      <c r="I9" s="198"/>
      <c r="J9" s="198"/>
    </row>
    <row r="10" spans="1:11" ht="12.75" x14ac:dyDescent="0.25">
      <c r="A10" s="34"/>
      <c r="K10" s="34"/>
    </row>
    <row r="11" spans="1:11" ht="12.75" x14ac:dyDescent="0.25">
      <c r="A11" s="34"/>
      <c r="K11" s="34"/>
    </row>
    <row r="12" spans="1:11" s="32" customFormat="1" x14ac:dyDescent="0.25">
      <c r="A12" s="110"/>
      <c r="B12" s="199" t="s">
        <v>324</v>
      </c>
      <c r="C12" s="200"/>
      <c r="D12" s="200"/>
      <c r="E12" s="200"/>
      <c r="F12" s="200"/>
      <c r="G12" s="200"/>
      <c r="H12" s="200"/>
      <c r="I12" s="200"/>
      <c r="J12" s="200"/>
      <c r="K12" s="110"/>
    </row>
    <row r="13" spans="1:11" s="32" customFormat="1" hidden="1" outlineLevel="1" x14ac:dyDescent="0.25">
      <c r="A13" s="110"/>
      <c r="K13" s="110"/>
    </row>
    <row r="14" spans="1:11" s="32" customFormat="1" hidden="1" outlineLevel="1" x14ac:dyDescent="0.25">
      <c r="A14" s="110"/>
      <c r="B14" s="46" t="s">
        <v>192</v>
      </c>
      <c r="C14" s="34"/>
      <c r="D14" s="34"/>
      <c r="E14" s="34"/>
      <c r="F14" s="34"/>
      <c r="G14" s="34"/>
      <c r="H14" s="34"/>
      <c r="I14" s="34"/>
      <c r="J14" s="34"/>
      <c r="K14" s="110"/>
    </row>
    <row r="15" spans="1:11" s="32" customFormat="1" hidden="1" outlineLevel="1" x14ac:dyDescent="0.25">
      <c r="A15" s="110"/>
      <c r="B15" s="201" t="s">
        <v>892</v>
      </c>
      <c r="C15" s="201"/>
      <c r="D15" s="201"/>
      <c r="E15" s="201"/>
      <c r="F15" s="201"/>
      <c r="G15" s="201"/>
      <c r="H15" s="201"/>
      <c r="I15" s="201"/>
      <c r="J15" s="201"/>
      <c r="K15" s="110"/>
    </row>
    <row r="16" spans="1:11" s="32" customFormat="1" hidden="1" outlineLevel="1" x14ac:dyDescent="0.25">
      <c r="A16" s="110"/>
      <c r="B16" s="201"/>
      <c r="C16" s="201"/>
      <c r="D16" s="201"/>
      <c r="E16" s="201"/>
      <c r="F16" s="201"/>
      <c r="G16" s="201"/>
      <c r="H16" s="201"/>
      <c r="I16" s="201"/>
      <c r="J16" s="201"/>
      <c r="K16" s="110"/>
    </row>
    <row r="17" spans="1:11" s="32" customFormat="1" hidden="1" outlineLevel="1" x14ac:dyDescent="0.25">
      <c r="A17" s="110"/>
      <c r="B17" s="201"/>
      <c r="C17" s="201"/>
      <c r="D17" s="201"/>
      <c r="E17" s="201"/>
      <c r="F17" s="201"/>
      <c r="G17" s="201"/>
      <c r="H17" s="201"/>
      <c r="I17" s="201"/>
      <c r="J17" s="201"/>
      <c r="K17" s="110"/>
    </row>
    <row r="18" spans="1:11" s="32" customFormat="1" hidden="1" outlineLevel="1" x14ac:dyDescent="0.25">
      <c r="A18" s="110"/>
      <c r="B18" s="201"/>
      <c r="C18" s="201"/>
      <c r="D18" s="201"/>
      <c r="E18" s="201"/>
      <c r="F18" s="201"/>
      <c r="G18" s="201"/>
      <c r="H18" s="201"/>
      <c r="I18" s="201"/>
      <c r="J18" s="201"/>
      <c r="K18" s="110"/>
    </row>
    <row r="19" spans="1:11" s="32" customFormat="1" hidden="1" outlineLevel="1" x14ac:dyDescent="0.25">
      <c r="A19" s="110"/>
      <c r="B19" s="201"/>
      <c r="C19" s="201"/>
      <c r="D19" s="201"/>
      <c r="E19" s="201"/>
      <c r="F19" s="201"/>
      <c r="G19" s="201"/>
      <c r="H19" s="201"/>
      <c r="I19" s="201"/>
      <c r="J19" s="201"/>
      <c r="K19" s="110"/>
    </row>
    <row r="20" spans="1:11" s="32" customFormat="1" hidden="1" outlineLevel="1" x14ac:dyDescent="0.25">
      <c r="A20" s="110"/>
      <c r="B20" s="201"/>
      <c r="C20" s="201"/>
      <c r="D20" s="201"/>
      <c r="E20" s="201"/>
      <c r="F20" s="201"/>
      <c r="G20" s="201"/>
      <c r="H20" s="201"/>
      <c r="I20" s="201"/>
      <c r="J20" s="201"/>
      <c r="K20" s="110"/>
    </row>
    <row r="21" spans="1:11" s="32" customFormat="1" hidden="1" outlineLevel="1" x14ac:dyDescent="0.25">
      <c r="A21" s="110"/>
      <c r="B21" s="201"/>
      <c r="C21" s="201"/>
      <c r="D21" s="201"/>
      <c r="E21" s="201"/>
      <c r="F21" s="201"/>
      <c r="G21" s="201"/>
      <c r="H21" s="201"/>
      <c r="I21" s="201"/>
      <c r="J21" s="201"/>
      <c r="K21" s="110"/>
    </row>
    <row r="22" spans="1:11" s="32" customFormat="1" hidden="1" outlineLevel="1" x14ac:dyDescent="0.25">
      <c r="A22" s="110"/>
      <c r="B22" s="201" t="s">
        <v>803</v>
      </c>
      <c r="C22" s="201"/>
      <c r="D22" s="201"/>
      <c r="E22" s="201"/>
      <c r="F22" s="201"/>
      <c r="G22" s="136"/>
      <c r="H22" s="34"/>
      <c r="I22" s="34"/>
      <c r="J22" s="34"/>
      <c r="K22" s="110"/>
    </row>
    <row r="23" spans="1:11" s="32" customFormat="1" hidden="1" outlineLevel="1" x14ac:dyDescent="0.25">
      <c r="A23" s="110"/>
      <c r="K23" s="110"/>
    </row>
    <row r="24" spans="1:11" s="32" customFormat="1" collapsed="1" x14ac:dyDescent="0.25">
      <c r="A24" s="110"/>
      <c r="K24" s="110"/>
    </row>
    <row r="25" spans="1:11" s="32" customFormat="1" x14ac:dyDescent="0.25">
      <c r="A25" s="110"/>
      <c r="B25" s="199" t="s">
        <v>325</v>
      </c>
      <c r="C25" s="200"/>
      <c r="D25" s="200"/>
      <c r="E25" s="200"/>
      <c r="F25" s="200"/>
      <c r="G25" s="200"/>
      <c r="H25" s="200"/>
      <c r="I25" s="200"/>
      <c r="J25" s="200"/>
      <c r="K25" s="110"/>
    </row>
    <row r="26" spans="1:11" s="32" customFormat="1" hidden="1" outlineLevel="1" x14ac:dyDescent="0.25">
      <c r="A26" s="110"/>
      <c r="K26" s="110"/>
    </row>
    <row r="27" spans="1:11" ht="12.75" hidden="1" outlineLevel="1" x14ac:dyDescent="0.2">
      <c r="A27" s="111"/>
      <c r="B27" s="49" t="s">
        <v>193</v>
      </c>
      <c r="K27" s="111"/>
    </row>
    <row r="28" spans="1:11" ht="15" hidden="1" customHeight="1" outlineLevel="1" x14ac:dyDescent="0.2">
      <c r="A28" s="111"/>
      <c r="B28" s="226" t="s">
        <v>893</v>
      </c>
      <c r="C28" s="226"/>
      <c r="D28" s="226"/>
      <c r="E28" s="226"/>
      <c r="F28" s="226"/>
      <c r="G28" s="226"/>
      <c r="H28" s="226"/>
      <c r="I28" s="226"/>
      <c r="J28" s="226"/>
      <c r="K28" s="111"/>
    </row>
    <row r="29" spans="1:11" ht="12.75" hidden="1" outlineLevel="1" x14ac:dyDescent="0.2">
      <c r="A29" s="111"/>
      <c r="B29" s="226"/>
      <c r="C29" s="226"/>
      <c r="D29" s="226"/>
      <c r="E29" s="226"/>
      <c r="F29" s="226"/>
      <c r="G29" s="226"/>
      <c r="H29" s="226"/>
      <c r="I29" s="226"/>
      <c r="J29" s="226"/>
      <c r="K29" s="111"/>
    </row>
    <row r="30" spans="1:11" ht="12.75" hidden="1" outlineLevel="1" x14ac:dyDescent="0.2">
      <c r="A30" s="111"/>
      <c r="B30" s="226"/>
      <c r="C30" s="226"/>
      <c r="D30" s="226"/>
      <c r="E30" s="226"/>
      <c r="F30" s="226"/>
      <c r="G30" s="226"/>
      <c r="H30" s="226"/>
      <c r="I30" s="226"/>
      <c r="J30" s="226"/>
      <c r="K30" s="111"/>
    </row>
    <row r="31" spans="1:11" ht="12.75" hidden="1" outlineLevel="1" x14ac:dyDescent="0.2">
      <c r="A31" s="111"/>
      <c r="B31" s="49"/>
      <c r="K31" s="111"/>
    </row>
    <row r="32" spans="1:11" ht="12.75" hidden="1" outlineLevel="1" x14ac:dyDescent="0.2">
      <c r="A32" s="111"/>
      <c r="B32" s="112" t="s">
        <v>894</v>
      </c>
      <c r="K32" s="111"/>
    </row>
    <row r="33" spans="1:11" ht="12.75" hidden="1" outlineLevel="1" x14ac:dyDescent="0.2">
      <c r="A33" s="111"/>
      <c r="B33" s="113" t="s">
        <v>194</v>
      </c>
      <c r="K33" s="111"/>
    </row>
    <row r="34" spans="1:11" ht="12.75" hidden="1" outlineLevel="1" x14ac:dyDescent="0.2">
      <c r="A34" s="111"/>
      <c r="B34" s="48" t="s">
        <v>895</v>
      </c>
      <c r="K34" s="111"/>
    </row>
    <row r="35" spans="1:11" ht="12.75" hidden="1" outlineLevel="1" x14ac:dyDescent="0.2">
      <c r="A35" s="111"/>
      <c r="B35" s="48" t="s">
        <v>896</v>
      </c>
      <c r="K35" s="111"/>
    </row>
    <row r="36" spans="1:11" ht="12.75" hidden="1" outlineLevel="1" x14ac:dyDescent="0.2">
      <c r="A36" s="111"/>
      <c r="B36" s="48" t="s">
        <v>897</v>
      </c>
      <c r="K36" s="111"/>
    </row>
    <row r="37" spans="1:11" ht="12.75" hidden="1" outlineLevel="1" x14ac:dyDescent="0.2">
      <c r="A37" s="111"/>
      <c r="B37" s="49"/>
      <c r="K37" s="111"/>
    </row>
    <row r="38" spans="1:11" s="32" customFormat="1" collapsed="1" x14ac:dyDescent="0.25">
      <c r="A38" s="110"/>
      <c r="B38" s="114"/>
      <c r="K38" s="110"/>
    </row>
    <row r="39" spans="1:11" s="32" customFormat="1" x14ac:dyDescent="0.25">
      <c r="A39" s="110"/>
      <c r="B39" s="199" t="s">
        <v>326</v>
      </c>
      <c r="C39" s="200"/>
      <c r="D39" s="200"/>
      <c r="E39" s="200"/>
      <c r="F39" s="200"/>
      <c r="G39" s="200"/>
      <c r="H39" s="200"/>
      <c r="I39" s="200"/>
      <c r="J39" s="200"/>
      <c r="K39" s="110"/>
    </row>
    <row r="40" spans="1:11" s="32" customFormat="1" hidden="1" outlineLevel="1" x14ac:dyDescent="0.25">
      <c r="A40" s="110"/>
      <c r="B40" s="114"/>
      <c r="K40" s="110"/>
    </row>
    <row r="41" spans="1:11" ht="12.75" hidden="1" outlineLevel="1" x14ac:dyDescent="0.2">
      <c r="A41" s="111"/>
      <c r="B41" s="49" t="s">
        <v>195</v>
      </c>
      <c r="K41" s="111"/>
    </row>
    <row r="42" spans="1:11" ht="12.75" hidden="1" outlineLevel="1" x14ac:dyDescent="0.2">
      <c r="A42" s="111"/>
      <c r="B42" s="49" t="s">
        <v>196</v>
      </c>
      <c r="K42" s="111"/>
    </row>
    <row r="43" spans="1:11" ht="12.75" hidden="1" outlineLevel="1" x14ac:dyDescent="0.2">
      <c r="A43" s="111"/>
      <c r="B43" s="212" t="s">
        <v>898</v>
      </c>
      <c r="C43" s="212"/>
      <c r="D43" s="212"/>
      <c r="E43" s="212"/>
      <c r="F43" s="212"/>
      <c r="G43" s="212"/>
      <c r="H43" s="212"/>
      <c r="I43" s="212"/>
      <c r="J43" s="212"/>
      <c r="K43" s="111"/>
    </row>
    <row r="44" spans="1:11" ht="12.75" hidden="1" outlineLevel="1" x14ac:dyDescent="0.2">
      <c r="A44" s="111"/>
      <c r="B44" s="212"/>
      <c r="C44" s="212"/>
      <c r="D44" s="212"/>
      <c r="E44" s="212"/>
      <c r="F44" s="212"/>
      <c r="G44" s="212"/>
      <c r="H44" s="212"/>
      <c r="I44" s="212"/>
      <c r="J44" s="212"/>
      <c r="K44" s="111"/>
    </row>
    <row r="45" spans="1:11" ht="12.75" hidden="1" outlineLevel="1" x14ac:dyDescent="0.2">
      <c r="A45" s="111"/>
      <c r="B45" s="212"/>
      <c r="C45" s="212"/>
      <c r="D45" s="212"/>
      <c r="E45" s="212"/>
      <c r="F45" s="212"/>
      <c r="G45" s="212"/>
      <c r="H45" s="212"/>
      <c r="I45" s="212"/>
      <c r="J45" s="212"/>
      <c r="K45" s="111"/>
    </row>
    <row r="46" spans="1:11" ht="12.75" hidden="1" outlineLevel="1" x14ac:dyDescent="0.2">
      <c r="A46" s="111"/>
      <c r="B46" s="212"/>
      <c r="C46" s="212"/>
      <c r="D46" s="212"/>
      <c r="E46" s="212"/>
      <c r="F46" s="212"/>
      <c r="G46" s="212"/>
      <c r="H46" s="212"/>
      <c r="I46" s="212"/>
      <c r="J46" s="212"/>
      <c r="K46" s="111"/>
    </row>
    <row r="47" spans="1:11" ht="12.75" hidden="1" outlineLevel="1" x14ac:dyDescent="0.2">
      <c r="A47" s="111"/>
      <c r="B47" s="212"/>
      <c r="C47" s="212"/>
      <c r="D47" s="212"/>
      <c r="E47" s="212"/>
      <c r="F47" s="212"/>
      <c r="G47" s="212"/>
      <c r="H47" s="212"/>
      <c r="I47" s="212"/>
      <c r="J47" s="212"/>
      <c r="K47" s="111"/>
    </row>
    <row r="48" spans="1:11" ht="12.75" hidden="1" outlineLevel="1" x14ac:dyDescent="0.2">
      <c r="A48" s="111"/>
      <c r="B48" s="212"/>
      <c r="C48" s="212"/>
      <c r="D48" s="212"/>
      <c r="E48" s="212"/>
      <c r="F48" s="212"/>
      <c r="G48" s="212"/>
      <c r="H48" s="212"/>
      <c r="I48" s="212"/>
      <c r="J48" s="212"/>
      <c r="K48" s="111"/>
    </row>
    <row r="49" spans="1:11" ht="12.75" hidden="1" outlineLevel="1" x14ac:dyDescent="0.2">
      <c r="A49" s="111"/>
      <c r="B49" s="212"/>
      <c r="C49" s="212"/>
      <c r="D49" s="212"/>
      <c r="E49" s="212"/>
      <c r="F49" s="212"/>
      <c r="G49" s="212"/>
      <c r="H49" s="212"/>
      <c r="I49" s="212"/>
      <c r="J49" s="212"/>
      <c r="K49" s="111"/>
    </row>
    <row r="50" spans="1:11" ht="12.75" hidden="1" outlineLevel="1" x14ac:dyDescent="0.2">
      <c r="A50" s="111"/>
      <c r="B50" s="212"/>
      <c r="C50" s="212"/>
      <c r="D50" s="212"/>
      <c r="E50" s="212"/>
      <c r="F50" s="212"/>
      <c r="G50" s="212"/>
      <c r="H50" s="212"/>
      <c r="I50" s="212"/>
      <c r="J50" s="212"/>
      <c r="K50" s="111"/>
    </row>
    <row r="51" spans="1:11" ht="12.75" hidden="1" outlineLevel="1" x14ac:dyDescent="0.2">
      <c r="A51" s="111"/>
      <c r="B51" s="212"/>
      <c r="C51" s="212"/>
      <c r="D51" s="212"/>
      <c r="E51" s="212"/>
      <c r="F51" s="212"/>
      <c r="G51" s="212"/>
      <c r="H51" s="212"/>
      <c r="I51" s="212"/>
      <c r="J51" s="212"/>
      <c r="K51" s="111"/>
    </row>
    <row r="52" spans="1:11" ht="12.75" hidden="1" outlineLevel="1" x14ac:dyDescent="0.2">
      <c r="A52" s="111"/>
      <c r="B52" s="212"/>
      <c r="C52" s="212"/>
      <c r="D52" s="212"/>
      <c r="E52" s="212"/>
      <c r="F52" s="212"/>
      <c r="G52" s="212"/>
      <c r="H52" s="212"/>
      <c r="I52" s="212"/>
      <c r="J52" s="212"/>
      <c r="K52" s="111"/>
    </row>
    <row r="53" spans="1:11" ht="12.75" hidden="1" outlineLevel="1" x14ac:dyDescent="0.2">
      <c r="A53" s="111"/>
      <c r="B53" s="49"/>
      <c r="K53" s="111"/>
    </row>
    <row r="54" spans="1:11" ht="12.75" hidden="1" outlineLevel="1" x14ac:dyDescent="0.2">
      <c r="A54" s="111"/>
      <c r="B54" s="49" t="s">
        <v>197</v>
      </c>
      <c r="K54" s="111"/>
    </row>
    <row r="55" spans="1:11" ht="24" hidden="1" outlineLevel="1" x14ac:dyDescent="0.2">
      <c r="A55" s="111"/>
      <c r="B55" s="96" t="s">
        <v>899</v>
      </c>
      <c r="C55" s="96">
        <v>2022</v>
      </c>
      <c r="D55" s="96">
        <v>2021</v>
      </c>
      <c r="E55" s="96">
        <v>2020</v>
      </c>
      <c r="F55" s="115"/>
      <c r="G55" s="115"/>
      <c r="H55" s="115"/>
      <c r="I55" s="115"/>
      <c r="J55" s="115"/>
      <c r="K55" s="111"/>
    </row>
    <row r="56" spans="1:11" ht="15" hidden="1" customHeight="1" outlineLevel="1" x14ac:dyDescent="0.2">
      <c r="A56" s="111"/>
      <c r="B56" s="227" t="s">
        <v>900</v>
      </c>
      <c r="C56" s="227"/>
      <c r="D56" s="227"/>
      <c r="E56" s="227"/>
      <c r="F56" s="115"/>
      <c r="G56" s="115"/>
      <c r="H56" s="115"/>
      <c r="I56" s="115"/>
      <c r="J56" s="115"/>
      <c r="K56" s="111"/>
    </row>
    <row r="57" spans="1:11" ht="12.75" hidden="1" outlineLevel="1" x14ac:dyDescent="0.2">
      <c r="A57" s="111"/>
      <c r="B57" s="54" t="s">
        <v>901</v>
      </c>
      <c r="C57" s="54">
        <v>4</v>
      </c>
      <c r="D57" s="54">
        <v>13</v>
      </c>
      <c r="E57" s="131">
        <v>0</v>
      </c>
      <c r="F57" s="115"/>
      <c r="G57" s="115"/>
      <c r="H57" s="115"/>
      <c r="I57" s="115"/>
      <c r="J57" s="115"/>
      <c r="K57" s="111"/>
    </row>
    <row r="58" spans="1:11" ht="12.75" hidden="1" outlineLevel="1" x14ac:dyDescent="0.2">
      <c r="A58" s="111"/>
      <c r="B58" s="54" t="s">
        <v>902</v>
      </c>
      <c r="C58" s="84">
        <v>0.308</v>
      </c>
      <c r="D58" s="84">
        <v>1</v>
      </c>
      <c r="E58" s="84">
        <v>0</v>
      </c>
      <c r="F58" s="115"/>
      <c r="G58" s="115"/>
      <c r="H58" s="115"/>
      <c r="I58" s="115"/>
      <c r="J58" s="115"/>
      <c r="K58" s="111"/>
    </row>
    <row r="59" spans="1:11" ht="12.75" hidden="1" outlineLevel="1" x14ac:dyDescent="0.2">
      <c r="A59" s="111"/>
      <c r="B59" s="227" t="s">
        <v>903</v>
      </c>
      <c r="C59" s="227"/>
      <c r="D59" s="227"/>
      <c r="E59" s="227"/>
      <c r="F59" s="115"/>
      <c r="G59" s="115"/>
      <c r="H59" s="115"/>
      <c r="I59" s="115"/>
      <c r="J59" s="115"/>
      <c r="K59" s="111"/>
    </row>
    <row r="60" spans="1:11" ht="12.75" hidden="1" outlineLevel="1" x14ac:dyDescent="0.2">
      <c r="A60" s="111"/>
      <c r="B60" s="54" t="s">
        <v>904</v>
      </c>
      <c r="C60" s="54">
        <v>142</v>
      </c>
      <c r="D60" s="54">
        <v>87</v>
      </c>
      <c r="E60" s="131">
        <v>121</v>
      </c>
      <c r="F60" s="115"/>
      <c r="G60" s="115"/>
      <c r="H60" s="115"/>
      <c r="I60" s="115"/>
      <c r="J60" s="115"/>
      <c r="K60" s="111"/>
    </row>
    <row r="61" spans="1:11" ht="12.75" hidden="1" outlineLevel="1" x14ac:dyDescent="0.2">
      <c r="A61" s="111"/>
      <c r="B61" s="54" t="s">
        <v>905</v>
      </c>
      <c r="C61" s="84">
        <v>0.94699999999999995</v>
      </c>
      <c r="D61" s="84">
        <v>0.69047619047619047</v>
      </c>
      <c r="E61" s="84">
        <v>1</v>
      </c>
      <c r="F61" s="115"/>
      <c r="G61" s="115"/>
      <c r="H61" s="115"/>
      <c r="I61" s="115"/>
      <c r="J61" s="115"/>
      <c r="K61" s="111"/>
    </row>
    <row r="62" spans="1:11" ht="12.75" hidden="1" outlineLevel="1" x14ac:dyDescent="0.2">
      <c r="A62" s="111"/>
      <c r="B62" s="54" t="s">
        <v>906</v>
      </c>
      <c r="C62" s="54">
        <v>0</v>
      </c>
      <c r="D62" s="54">
        <v>1</v>
      </c>
      <c r="E62" s="131">
        <v>2</v>
      </c>
      <c r="F62" s="115"/>
      <c r="G62" s="115"/>
      <c r="H62" s="115"/>
      <c r="I62" s="115"/>
      <c r="J62" s="115"/>
      <c r="K62" s="111"/>
    </row>
    <row r="63" spans="1:11" ht="12.75" hidden="1" outlineLevel="1" x14ac:dyDescent="0.2">
      <c r="A63" s="111"/>
      <c r="B63" s="54" t="s">
        <v>907</v>
      </c>
      <c r="C63" s="84">
        <v>0</v>
      </c>
      <c r="D63" s="84">
        <v>0.5</v>
      </c>
      <c r="E63" s="84">
        <v>1</v>
      </c>
      <c r="F63" s="115"/>
      <c r="G63" s="115"/>
      <c r="H63" s="115"/>
      <c r="I63" s="115"/>
      <c r="J63" s="115"/>
      <c r="K63" s="111"/>
    </row>
    <row r="64" spans="1:11" ht="12.75" hidden="1" outlineLevel="1" x14ac:dyDescent="0.2">
      <c r="A64" s="111"/>
      <c r="B64" s="227" t="s">
        <v>870</v>
      </c>
      <c r="C64" s="227"/>
      <c r="D64" s="227"/>
      <c r="E64" s="227"/>
      <c r="F64" s="115"/>
      <c r="G64" s="115"/>
      <c r="H64" s="115"/>
      <c r="I64" s="115"/>
      <c r="J64" s="115"/>
      <c r="K64" s="111"/>
    </row>
    <row r="65" spans="1:11" ht="12.75" hidden="1" outlineLevel="1" x14ac:dyDescent="0.2">
      <c r="A65" s="111"/>
      <c r="B65" s="54" t="s">
        <v>908</v>
      </c>
      <c r="C65" s="54">
        <v>3</v>
      </c>
      <c r="D65" s="54">
        <v>3</v>
      </c>
      <c r="E65" s="131">
        <v>3</v>
      </c>
      <c r="F65" s="115"/>
      <c r="G65" s="115"/>
      <c r="H65" s="115"/>
      <c r="I65" s="115"/>
      <c r="J65" s="115"/>
      <c r="K65" s="111"/>
    </row>
    <row r="66" spans="1:11" ht="12.75" hidden="1" outlineLevel="1" x14ac:dyDescent="0.2">
      <c r="A66" s="111"/>
      <c r="B66" s="54" t="s">
        <v>909</v>
      </c>
      <c r="C66" s="84">
        <v>1</v>
      </c>
      <c r="D66" s="84">
        <v>0.66700000000000004</v>
      </c>
      <c r="E66" s="84">
        <v>1</v>
      </c>
      <c r="F66" s="115"/>
      <c r="G66" s="115"/>
      <c r="H66" s="115"/>
      <c r="I66" s="115"/>
      <c r="J66" s="115"/>
      <c r="K66" s="111"/>
    </row>
    <row r="67" spans="1:11" ht="12.75" hidden="1" outlineLevel="1" x14ac:dyDescent="0.2">
      <c r="A67" s="111"/>
      <c r="B67" s="227" t="s">
        <v>910</v>
      </c>
      <c r="C67" s="227"/>
      <c r="D67" s="227"/>
      <c r="E67" s="227"/>
      <c r="F67" s="115"/>
      <c r="G67" s="115"/>
      <c r="H67" s="115"/>
      <c r="I67" s="115"/>
      <c r="J67" s="115"/>
      <c r="K67" s="111"/>
    </row>
    <row r="68" spans="1:11" ht="12.75" hidden="1" outlineLevel="1" x14ac:dyDescent="0.2">
      <c r="A68" s="111"/>
      <c r="B68" s="54" t="s">
        <v>911</v>
      </c>
      <c r="C68" s="59">
        <v>41</v>
      </c>
      <c r="D68" s="54">
        <v>29</v>
      </c>
      <c r="E68" s="131">
        <v>35</v>
      </c>
      <c r="F68" s="115"/>
      <c r="G68" s="115"/>
      <c r="H68" s="115"/>
      <c r="I68" s="115"/>
      <c r="J68" s="115"/>
      <c r="K68" s="111"/>
    </row>
    <row r="69" spans="1:11" ht="12.75" hidden="1" outlineLevel="1" x14ac:dyDescent="0.2">
      <c r="A69" s="111"/>
      <c r="B69" s="54" t="s">
        <v>912</v>
      </c>
      <c r="C69" s="84">
        <v>0.83699999999999997</v>
      </c>
      <c r="D69" s="84">
        <v>0.74358974358974361</v>
      </c>
      <c r="E69" s="84">
        <v>1</v>
      </c>
      <c r="F69" s="115"/>
      <c r="G69" s="115"/>
      <c r="H69" s="115"/>
      <c r="I69" s="115"/>
      <c r="J69" s="115"/>
      <c r="K69" s="111"/>
    </row>
    <row r="70" spans="1:11" ht="12.75" hidden="1" outlineLevel="1" x14ac:dyDescent="0.2">
      <c r="A70" s="111"/>
      <c r="B70" s="227" t="s">
        <v>913</v>
      </c>
      <c r="C70" s="227"/>
      <c r="D70" s="227"/>
      <c r="E70" s="227"/>
      <c r="F70" s="115"/>
      <c r="G70" s="115"/>
      <c r="H70" s="115"/>
      <c r="I70" s="115"/>
      <c r="J70" s="115"/>
      <c r="K70" s="111"/>
    </row>
    <row r="71" spans="1:11" ht="12.75" hidden="1" outlineLevel="1" x14ac:dyDescent="0.2">
      <c r="A71" s="111"/>
      <c r="B71" s="54" t="s">
        <v>914</v>
      </c>
      <c r="C71" s="59">
        <v>19</v>
      </c>
      <c r="D71" s="54">
        <v>22</v>
      </c>
      <c r="E71" s="131">
        <v>37</v>
      </c>
      <c r="F71" s="115"/>
      <c r="G71" s="115"/>
      <c r="H71" s="115"/>
      <c r="I71" s="115"/>
      <c r="J71" s="115"/>
      <c r="K71" s="111"/>
    </row>
    <row r="72" spans="1:11" ht="12.75" hidden="1" outlineLevel="1" x14ac:dyDescent="0.2">
      <c r="A72" s="111"/>
      <c r="B72" s="54" t="s">
        <v>915</v>
      </c>
      <c r="C72" s="84">
        <v>0.59399999999999997</v>
      </c>
      <c r="D72" s="84">
        <v>0.66666666666666663</v>
      </c>
      <c r="E72" s="84">
        <v>1</v>
      </c>
      <c r="F72" s="115"/>
      <c r="G72" s="115"/>
      <c r="H72" s="115"/>
      <c r="I72" s="115"/>
      <c r="J72" s="115"/>
      <c r="K72" s="111"/>
    </row>
    <row r="73" spans="1:11" ht="12.75" hidden="1" outlineLevel="1" x14ac:dyDescent="0.2">
      <c r="A73" s="111"/>
      <c r="B73" s="227" t="s">
        <v>916</v>
      </c>
      <c r="C73" s="227"/>
      <c r="D73" s="227"/>
      <c r="E73" s="227"/>
      <c r="F73" s="115"/>
      <c r="G73" s="115"/>
      <c r="H73" s="115"/>
      <c r="I73" s="115"/>
      <c r="J73" s="115"/>
      <c r="K73" s="111"/>
    </row>
    <row r="74" spans="1:11" ht="12.75" hidden="1" outlineLevel="1" x14ac:dyDescent="0.2">
      <c r="A74" s="111"/>
      <c r="B74" s="54" t="s">
        <v>917</v>
      </c>
      <c r="C74" s="59">
        <v>79</v>
      </c>
      <c r="D74" s="54">
        <v>34</v>
      </c>
      <c r="E74" s="131">
        <v>48</v>
      </c>
      <c r="F74" s="115"/>
      <c r="G74" s="115"/>
      <c r="H74" s="115"/>
      <c r="I74" s="115"/>
      <c r="J74" s="115"/>
      <c r="K74" s="111"/>
    </row>
    <row r="75" spans="1:11" ht="12.75" hidden="1" outlineLevel="1" x14ac:dyDescent="0.2">
      <c r="A75" s="111"/>
      <c r="B75" s="54" t="s">
        <v>918</v>
      </c>
      <c r="C75" s="84">
        <v>1</v>
      </c>
      <c r="D75" s="84">
        <v>0.64150943396226412</v>
      </c>
      <c r="E75" s="84">
        <v>1</v>
      </c>
      <c r="F75" s="115"/>
      <c r="G75" s="115"/>
      <c r="H75" s="115"/>
      <c r="I75" s="115"/>
      <c r="J75" s="115"/>
      <c r="K75" s="111"/>
    </row>
    <row r="76" spans="1:11" s="32" customFormat="1" hidden="1" outlineLevel="1" x14ac:dyDescent="0.25">
      <c r="A76" s="110"/>
      <c r="B76" s="114"/>
      <c r="K76" s="110"/>
    </row>
    <row r="77" spans="1:11" s="32" customFormat="1" collapsed="1" x14ac:dyDescent="0.25">
      <c r="A77" s="110"/>
      <c r="K77" s="110"/>
    </row>
    <row r="78" spans="1:11" s="32" customFormat="1" x14ac:dyDescent="0.25">
      <c r="A78" s="110"/>
      <c r="B78" s="199" t="s">
        <v>327</v>
      </c>
      <c r="C78" s="200"/>
      <c r="D78" s="200"/>
      <c r="E78" s="200"/>
      <c r="F78" s="200"/>
      <c r="G78" s="200"/>
      <c r="H78" s="200"/>
      <c r="I78" s="200"/>
      <c r="J78" s="200"/>
      <c r="K78" s="110"/>
    </row>
    <row r="79" spans="1:11" s="32" customFormat="1" hidden="1" outlineLevel="1" x14ac:dyDescent="0.25">
      <c r="A79" s="110"/>
      <c r="K79" s="110"/>
    </row>
    <row r="80" spans="1:11" ht="12.75" hidden="1" outlineLevel="1" x14ac:dyDescent="0.2">
      <c r="A80" s="111"/>
      <c r="B80" s="46" t="s">
        <v>198</v>
      </c>
      <c r="K80" s="111"/>
    </row>
    <row r="81" spans="1:11" ht="12.75" hidden="1" outlineLevel="1" x14ac:dyDescent="0.2">
      <c r="A81" s="111"/>
      <c r="B81" s="49" t="s">
        <v>199</v>
      </c>
      <c r="K81" s="111"/>
    </row>
    <row r="82" spans="1:11" ht="12.75" hidden="1" outlineLevel="1" x14ac:dyDescent="0.2">
      <c r="A82" s="111"/>
      <c r="B82" s="212" t="s">
        <v>919</v>
      </c>
      <c r="C82" s="212"/>
      <c r="D82" s="212"/>
      <c r="E82" s="212"/>
      <c r="F82" s="212"/>
      <c r="G82" s="212"/>
      <c r="H82" s="212"/>
      <c r="I82" s="212"/>
      <c r="J82" s="212"/>
      <c r="K82" s="111"/>
    </row>
    <row r="83" spans="1:11" ht="12.75" hidden="1" outlineLevel="1" x14ac:dyDescent="0.2">
      <c r="A83" s="111"/>
      <c r="B83" s="212"/>
      <c r="C83" s="212"/>
      <c r="D83" s="212"/>
      <c r="E83" s="212"/>
      <c r="F83" s="212"/>
      <c r="G83" s="212"/>
      <c r="H83" s="212"/>
      <c r="I83" s="212"/>
      <c r="J83" s="212"/>
      <c r="K83" s="111"/>
    </row>
    <row r="84" spans="1:11" ht="12.75" hidden="1" outlineLevel="1" x14ac:dyDescent="0.2">
      <c r="A84" s="111"/>
      <c r="B84" s="212"/>
      <c r="C84" s="212"/>
      <c r="D84" s="212"/>
      <c r="E84" s="212"/>
      <c r="F84" s="212"/>
      <c r="G84" s="212"/>
      <c r="H84" s="212"/>
      <c r="I84" s="212"/>
      <c r="J84" s="212"/>
      <c r="K84" s="111"/>
    </row>
    <row r="85" spans="1:11" ht="12.75" hidden="1" outlineLevel="1" x14ac:dyDescent="0.2">
      <c r="A85" s="111"/>
      <c r="B85" s="212"/>
      <c r="C85" s="212"/>
      <c r="D85" s="212"/>
      <c r="E85" s="212"/>
      <c r="F85" s="212"/>
      <c r="G85" s="212"/>
      <c r="H85" s="212"/>
      <c r="I85" s="212"/>
      <c r="J85" s="212"/>
      <c r="K85" s="111"/>
    </row>
    <row r="86" spans="1:11" ht="12.75" hidden="1" outlineLevel="1" x14ac:dyDescent="0.2">
      <c r="A86" s="111"/>
      <c r="B86" s="212"/>
      <c r="C86" s="212"/>
      <c r="D86" s="212"/>
      <c r="E86" s="212"/>
      <c r="F86" s="212"/>
      <c r="G86" s="212"/>
      <c r="H86" s="212"/>
      <c r="I86" s="212"/>
      <c r="J86" s="212"/>
      <c r="K86" s="111"/>
    </row>
    <row r="87" spans="1:11" ht="12.75" hidden="1" outlineLevel="1" x14ac:dyDescent="0.2">
      <c r="A87" s="111"/>
      <c r="B87" s="212"/>
      <c r="C87" s="212"/>
      <c r="D87" s="212"/>
      <c r="E87" s="212"/>
      <c r="F87" s="212"/>
      <c r="G87" s="212"/>
      <c r="H87" s="212"/>
      <c r="I87" s="212"/>
      <c r="J87" s="212"/>
      <c r="K87" s="111"/>
    </row>
    <row r="88" spans="1:11" ht="12.75" hidden="1" outlineLevel="1" x14ac:dyDescent="0.2">
      <c r="A88" s="111"/>
      <c r="B88" s="212"/>
      <c r="C88" s="212"/>
      <c r="D88" s="212"/>
      <c r="E88" s="212"/>
      <c r="F88" s="212"/>
      <c r="G88" s="212"/>
      <c r="H88" s="212"/>
      <c r="I88" s="212"/>
      <c r="J88" s="212"/>
      <c r="K88" s="111"/>
    </row>
    <row r="89" spans="1:11" ht="12.75" hidden="1" outlineLevel="1" x14ac:dyDescent="0.2">
      <c r="A89" s="111"/>
      <c r="B89" s="212"/>
      <c r="C89" s="212"/>
      <c r="D89" s="212"/>
      <c r="E89" s="212"/>
      <c r="F89" s="212"/>
      <c r="G89" s="212"/>
      <c r="H89" s="212"/>
      <c r="I89" s="212"/>
      <c r="J89" s="212"/>
      <c r="K89" s="111"/>
    </row>
    <row r="90" spans="1:11" ht="12.75" hidden="1" outlineLevel="1" x14ac:dyDescent="0.2">
      <c r="A90" s="111"/>
      <c r="B90" s="212"/>
      <c r="C90" s="212"/>
      <c r="D90" s="212"/>
      <c r="E90" s="212"/>
      <c r="F90" s="212"/>
      <c r="G90" s="212"/>
      <c r="H90" s="212"/>
      <c r="I90" s="212"/>
      <c r="J90" s="212"/>
      <c r="K90" s="111"/>
    </row>
    <row r="91" spans="1:11" ht="12.75" hidden="1" outlineLevel="1" x14ac:dyDescent="0.2">
      <c r="A91" s="111"/>
      <c r="B91" s="212"/>
      <c r="C91" s="212"/>
      <c r="D91" s="212"/>
      <c r="E91" s="212"/>
      <c r="F91" s="212"/>
      <c r="G91" s="212"/>
      <c r="H91" s="212"/>
      <c r="I91" s="212"/>
      <c r="J91" s="212"/>
      <c r="K91" s="111"/>
    </row>
    <row r="92" spans="1:11" ht="12.75" hidden="1" outlineLevel="1" x14ac:dyDescent="0.2">
      <c r="A92" s="111"/>
      <c r="B92" s="212"/>
      <c r="C92" s="212"/>
      <c r="D92" s="212"/>
      <c r="E92" s="212"/>
      <c r="F92" s="212"/>
      <c r="G92" s="212"/>
      <c r="H92" s="212"/>
      <c r="I92" s="212"/>
      <c r="J92" s="212"/>
      <c r="K92" s="111"/>
    </row>
    <row r="93" spans="1:11" ht="12.75" hidden="1" outlineLevel="1" x14ac:dyDescent="0.2">
      <c r="A93" s="111"/>
      <c r="B93" s="212"/>
      <c r="C93" s="212"/>
      <c r="D93" s="212"/>
      <c r="E93" s="212"/>
      <c r="F93" s="212"/>
      <c r="G93" s="212"/>
      <c r="H93" s="212"/>
      <c r="I93" s="212"/>
      <c r="J93" s="212"/>
      <c r="K93" s="111"/>
    </row>
    <row r="94" spans="1:11" ht="12.75" hidden="1" outlineLevel="1" x14ac:dyDescent="0.2">
      <c r="A94" s="111"/>
      <c r="B94" s="212"/>
      <c r="C94" s="212"/>
      <c r="D94" s="212"/>
      <c r="E94" s="212"/>
      <c r="F94" s="212"/>
      <c r="G94" s="212"/>
      <c r="H94" s="212"/>
      <c r="I94" s="212"/>
      <c r="J94" s="212"/>
      <c r="K94" s="111"/>
    </row>
    <row r="95" spans="1:11" s="32" customFormat="1" hidden="1" outlineLevel="1" x14ac:dyDescent="0.25">
      <c r="A95" s="110"/>
      <c r="K95" s="110"/>
    </row>
    <row r="96" spans="1:11" s="32" customFormat="1" collapsed="1" x14ac:dyDescent="0.25">
      <c r="A96" s="110"/>
      <c r="K96" s="110"/>
    </row>
    <row r="97" spans="1:12" s="32" customFormat="1" x14ac:dyDescent="0.25">
      <c r="A97" s="110"/>
      <c r="B97" s="199" t="s">
        <v>328</v>
      </c>
      <c r="C97" s="200"/>
      <c r="D97" s="200"/>
      <c r="E97" s="200"/>
      <c r="F97" s="200"/>
      <c r="G97" s="200"/>
      <c r="H97" s="200"/>
      <c r="I97" s="200"/>
      <c r="J97" s="200"/>
      <c r="K97" s="110"/>
    </row>
    <row r="98" spans="1:12" s="32" customFormat="1" hidden="1" outlineLevel="1" x14ac:dyDescent="0.25">
      <c r="A98" s="110"/>
      <c r="K98" s="110"/>
    </row>
    <row r="99" spans="1:12" ht="12.75" hidden="1" outlineLevel="1" x14ac:dyDescent="0.2">
      <c r="A99" s="111"/>
      <c r="B99" s="49" t="s">
        <v>200</v>
      </c>
      <c r="K99" s="111"/>
    </row>
    <row r="100" spans="1:12" ht="12.75" hidden="1" customHeight="1" outlineLevel="1" x14ac:dyDescent="0.2">
      <c r="A100" s="111"/>
      <c r="B100" s="201" t="s">
        <v>920</v>
      </c>
      <c r="C100" s="201"/>
      <c r="D100" s="201"/>
      <c r="E100" s="201"/>
      <c r="F100" s="201"/>
      <c r="G100" s="201"/>
      <c r="H100" s="201"/>
      <c r="I100" s="201"/>
      <c r="J100" s="201"/>
      <c r="K100" s="111"/>
      <c r="L100" s="50"/>
    </row>
    <row r="101" spans="1:12" ht="12.75" hidden="1" outlineLevel="1" x14ac:dyDescent="0.2">
      <c r="A101" s="111"/>
      <c r="B101" s="201"/>
      <c r="C101" s="201"/>
      <c r="D101" s="201"/>
      <c r="E101" s="201"/>
      <c r="F101" s="201"/>
      <c r="G101" s="201"/>
      <c r="H101" s="201"/>
      <c r="I101" s="201"/>
      <c r="J101" s="201"/>
      <c r="K101" s="111"/>
      <c r="L101" s="50"/>
    </row>
    <row r="102" spans="1:12" ht="12.75" hidden="1" outlineLevel="1" x14ac:dyDescent="0.2">
      <c r="A102" s="111"/>
      <c r="B102" s="201"/>
      <c r="C102" s="201"/>
      <c r="D102" s="201"/>
      <c r="E102" s="201"/>
      <c r="F102" s="201"/>
      <c r="G102" s="201"/>
      <c r="H102" s="201"/>
      <c r="I102" s="201"/>
      <c r="J102" s="201"/>
      <c r="K102" s="111"/>
      <c r="L102" s="50"/>
    </row>
    <row r="103" spans="1:12" ht="12.75" hidden="1" outlineLevel="1" x14ac:dyDescent="0.2">
      <c r="A103" s="111"/>
      <c r="B103" s="201"/>
      <c r="C103" s="201"/>
      <c r="D103" s="201"/>
      <c r="E103" s="201"/>
      <c r="F103" s="201"/>
      <c r="G103" s="201"/>
      <c r="H103" s="201"/>
      <c r="I103" s="201"/>
      <c r="J103" s="201"/>
      <c r="K103" s="111"/>
      <c r="L103" s="50"/>
    </row>
    <row r="104" spans="1:12" ht="12.75" hidden="1" outlineLevel="1" x14ac:dyDescent="0.2">
      <c r="A104" s="111"/>
      <c r="B104" s="201"/>
      <c r="C104" s="201"/>
      <c r="D104" s="201"/>
      <c r="E104" s="201"/>
      <c r="F104" s="201"/>
      <c r="G104" s="201"/>
      <c r="H104" s="201"/>
      <c r="I104" s="201"/>
      <c r="J104" s="201"/>
      <c r="K104" s="111"/>
      <c r="L104" s="50"/>
    </row>
    <row r="105" spans="1:12" ht="12.75" hidden="1" outlineLevel="1" x14ac:dyDescent="0.2">
      <c r="A105" s="111"/>
      <c r="B105" s="201"/>
      <c r="C105" s="201"/>
      <c r="D105" s="201"/>
      <c r="E105" s="201"/>
      <c r="F105" s="201"/>
      <c r="G105" s="201"/>
      <c r="H105" s="201"/>
      <c r="I105" s="201"/>
      <c r="J105" s="201"/>
      <c r="K105" s="111"/>
    </row>
    <row r="106" spans="1:12" ht="12.75" hidden="1" outlineLevel="1" x14ac:dyDescent="0.2">
      <c r="A106" s="111"/>
      <c r="B106" s="201"/>
      <c r="C106" s="201"/>
      <c r="D106" s="201"/>
      <c r="E106" s="201"/>
      <c r="F106" s="201"/>
      <c r="G106" s="201"/>
      <c r="H106" s="201"/>
      <c r="I106" s="201"/>
      <c r="J106" s="201"/>
      <c r="K106" s="111"/>
    </row>
    <row r="107" spans="1:12" ht="12.75" hidden="1" outlineLevel="1" x14ac:dyDescent="0.2">
      <c r="A107" s="111"/>
      <c r="K107" s="111"/>
    </row>
    <row r="108" spans="1:12" ht="12.75" hidden="1" outlineLevel="1" x14ac:dyDescent="0.2">
      <c r="A108" s="111"/>
      <c r="B108" s="49" t="s">
        <v>201</v>
      </c>
      <c r="G108" s="49" t="s">
        <v>202</v>
      </c>
      <c r="K108" s="111"/>
    </row>
    <row r="109" spans="1:12" ht="25.5" hidden="1" outlineLevel="1" x14ac:dyDescent="0.2">
      <c r="A109" s="111"/>
      <c r="B109" s="75" t="s">
        <v>921</v>
      </c>
      <c r="C109" s="96">
        <v>2022</v>
      </c>
      <c r="D109" s="96">
        <v>2021</v>
      </c>
      <c r="E109" s="96">
        <v>2020</v>
      </c>
      <c r="G109" s="75" t="s">
        <v>926</v>
      </c>
      <c r="H109" s="96">
        <v>2022</v>
      </c>
      <c r="I109" s="96">
        <v>2021</v>
      </c>
      <c r="J109" s="96">
        <v>2020</v>
      </c>
      <c r="K109" s="111"/>
    </row>
    <row r="110" spans="1:12" ht="25.5" hidden="1" outlineLevel="1" x14ac:dyDescent="0.2">
      <c r="A110" s="111"/>
      <c r="B110" s="54" t="s">
        <v>922</v>
      </c>
      <c r="C110" s="55">
        <v>88</v>
      </c>
      <c r="D110" s="55">
        <v>121</v>
      </c>
      <c r="E110" s="65">
        <v>158</v>
      </c>
      <c r="G110" s="54" t="s">
        <v>932</v>
      </c>
      <c r="H110" s="55">
        <v>21</v>
      </c>
      <c r="I110" s="55">
        <v>21</v>
      </c>
      <c r="J110" s="65">
        <v>36</v>
      </c>
      <c r="K110" s="111"/>
    </row>
    <row r="111" spans="1:12" ht="12.75" hidden="1" outlineLevel="1" x14ac:dyDescent="0.2">
      <c r="A111" s="111"/>
      <c r="B111" s="54" t="s">
        <v>923</v>
      </c>
      <c r="C111" s="55">
        <v>76</v>
      </c>
      <c r="D111" s="55">
        <v>56</v>
      </c>
      <c r="E111" s="65">
        <v>57</v>
      </c>
      <c r="G111" s="54" t="s">
        <v>927</v>
      </c>
      <c r="H111" s="64">
        <v>1</v>
      </c>
      <c r="I111" s="64">
        <v>1</v>
      </c>
      <c r="J111" s="64">
        <v>1</v>
      </c>
      <c r="K111" s="111"/>
    </row>
    <row r="112" spans="1:12" ht="24" hidden="1" outlineLevel="1" x14ac:dyDescent="0.2">
      <c r="A112" s="111"/>
      <c r="B112" s="132" t="s">
        <v>924</v>
      </c>
      <c r="C112" s="133">
        <v>0.86363636363636365</v>
      </c>
      <c r="D112" s="133">
        <v>0.46280991735537191</v>
      </c>
      <c r="E112" s="134">
        <v>0.36075949367088606</v>
      </c>
      <c r="G112" s="54" t="s">
        <v>928</v>
      </c>
      <c r="H112" s="55">
        <v>5</v>
      </c>
      <c r="I112" s="55">
        <v>5</v>
      </c>
      <c r="J112" s="65">
        <v>4</v>
      </c>
      <c r="K112" s="111"/>
    </row>
    <row r="113" spans="1:11" ht="24" hidden="1" outlineLevel="1" x14ac:dyDescent="0.2">
      <c r="A113" s="111"/>
      <c r="B113" s="207" t="s">
        <v>925</v>
      </c>
      <c r="C113" s="208"/>
      <c r="D113" s="208"/>
      <c r="E113" s="209"/>
      <c r="G113" s="54" t="s">
        <v>929</v>
      </c>
      <c r="H113" s="64">
        <v>0.23809523809523808</v>
      </c>
      <c r="I113" s="64">
        <v>0.23809523809523808</v>
      </c>
      <c r="J113" s="64">
        <v>0.1111111111111111</v>
      </c>
      <c r="K113" s="111"/>
    </row>
    <row r="114" spans="1:11" ht="24" hidden="1" outlineLevel="1" x14ac:dyDescent="0.2">
      <c r="A114" s="111"/>
      <c r="G114" s="54" t="s">
        <v>930</v>
      </c>
      <c r="H114" s="55">
        <v>0</v>
      </c>
      <c r="I114" s="55">
        <v>0</v>
      </c>
      <c r="J114" s="65">
        <v>0</v>
      </c>
      <c r="K114" s="111"/>
    </row>
    <row r="115" spans="1:11" ht="24" hidden="1" outlineLevel="1" x14ac:dyDescent="0.2">
      <c r="A115" s="111"/>
      <c r="G115" s="54" t="s">
        <v>931</v>
      </c>
      <c r="H115" s="64">
        <v>0</v>
      </c>
      <c r="I115" s="64">
        <v>0</v>
      </c>
      <c r="J115" s="64">
        <v>0</v>
      </c>
      <c r="K115" s="111"/>
    </row>
    <row r="116" spans="1:11" ht="12.75" hidden="1" outlineLevel="1" x14ac:dyDescent="0.2">
      <c r="A116" s="111"/>
      <c r="G116" s="229" t="s">
        <v>933</v>
      </c>
      <c r="H116" s="229"/>
      <c r="I116" s="229"/>
      <c r="J116" s="229"/>
      <c r="K116" s="111"/>
    </row>
    <row r="117" spans="1:11" s="32" customFormat="1" hidden="1" outlineLevel="1" x14ac:dyDescent="0.25">
      <c r="A117" s="110"/>
      <c r="K117" s="110"/>
    </row>
    <row r="118" spans="1:11" s="32" customFormat="1" collapsed="1" x14ac:dyDescent="0.25">
      <c r="A118" s="110"/>
      <c r="K118" s="110"/>
    </row>
    <row r="119" spans="1:11" s="32" customFormat="1" x14ac:dyDescent="0.25">
      <c r="A119" s="110"/>
      <c r="B119" s="199" t="s">
        <v>329</v>
      </c>
      <c r="C119" s="200"/>
      <c r="D119" s="200"/>
      <c r="E119" s="200"/>
      <c r="F119" s="200"/>
      <c r="G119" s="200"/>
      <c r="H119" s="200"/>
      <c r="I119" s="200"/>
      <c r="J119" s="200"/>
      <c r="K119" s="110"/>
    </row>
    <row r="120" spans="1:11" s="32" customFormat="1" hidden="1" outlineLevel="1" x14ac:dyDescent="0.25">
      <c r="A120" s="110"/>
      <c r="K120" s="110"/>
    </row>
    <row r="121" spans="1:11" ht="12.75" hidden="1" outlineLevel="1" x14ac:dyDescent="0.2">
      <c r="A121" s="111"/>
      <c r="B121" s="46" t="s">
        <v>203</v>
      </c>
      <c r="K121" s="111"/>
    </row>
    <row r="122" spans="1:11" ht="12.75" hidden="1" outlineLevel="1" x14ac:dyDescent="0.2">
      <c r="A122" s="111"/>
      <c r="B122" s="228" t="s">
        <v>934</v>
      </c>
      <c r="C122" s="228"/>
      <c r="D122" s="228"/>
      <c r="E122" s="228"/>
      <c r="F122" s="228"/>
      <c r="G122" s="228"/>
      <c r="H122" s="228"/>
      <c r="I122" s="228"/>
      <c r="J122" s="228"/>
      <c r="K122" s="111"/>
    </row>
    <row r="123" spans="1:11" ht="12.75" hidden="1" outlineLevel="1" x14ac:dyDescent="0.2">
      <c r="A123" s="111"/>
      <c r="B123" s="228"/>
      <c r="C123" s="228"/>
      <c r="D123" s="228"/>
      <c r="E123" s="228"/>
      <c r="F123" s="228"/>
      <c r="G123" s="228"/>
      <c r="H123" s="228"/>
      <c r="I123" s="228"/>
      <c r="J123" s="228"/>
      <c r="K123" s="111"/>
    </row>
    <row r="124" spans="1:11" ht="12.75" hidden="1" outlineLevel="1" x14ac:dyDescent="0.2">
      <c r="A124" s="111"/>
      <c r="B124" s="228"/>
      <c r="C124" s="228"/>
      <c r="D124" s="228"/>
      <c r="E124" s="228"/>
      <c r="F124" s="228"/>
      <c r="G124" s="228"/>
      <c r="H124" s="228"/>
      <c r="I124" s="228"/>
      <c r="J124" s="228"/>
      <c r="K124" s="111"/>
    </row>
    <row r="125" spans="1:11" ht="12.75" hidden="1" outlineLevel="1" x14ac:dyDescent="0.2">
      <c r="A125" s="111"/>
      <c r="B125" s="228"/>
      <c r="C125" s="228"/>
      <c r="D125" s="228"/>
      <c r="E125" s="228"/>
      <c r="F125" s="228"/>
      <c r="G125" s="228"/>
      <c r="H125" s="228"/>
      <c r="I125" s="228"/>
      <c r="J125" s="228"/>
      <c r="K125" s="111"/>
    </row>
    <row r="126" spans="1:11" ht="12.75" hidden="1" outlineLevel="1" x14ac:dyDescent="0.2">
      <c r="A126" s="111"/>
      <c r="B126" s="228"/>
      <c r="C126" s="228"/>
      <c r="D126" s="228"/>
      <c r="E126" s="228"/>
      <c r="F126" s="228"/>
      <c r="G126" s="228"/>
      <c r="H126" s="228"/>
      <c r="I126" s="228"/>
      <c r="J126" s="228"/>
      <c r="K126" s="111"/>
    </row>
    <row r="127" spans="1:11" ht="12.75" hidden="1" outlineLevel="1" x14ac:dyDescent="0.2">
      <c r="A127" s="111"/>
      <c r="B127" s="228"/>
      <c r="C127" s="228"/>
      <c r="D127" s="228"/>
      <c r="E127" s="228"/>
      <c r="F127" s="228"/>
      <c r="G127" s="228"/>
      <c r="H127" s="228"/>
      <c r="I127" s="228"/>
      <c r="J127" s="228"/>
      <c r="K127" s="111"/>
    </row>
    <row r="128" spans="1:11" ht="12.75" hidden="1" outlineLevel="1" x14ac:dyDescent="0.2">
      <c r="A128" s="111"/>
      <c r="B128" s="228"/>
      <c r="C128" s="228"/>
      <c r="D128" s="228"/>
      <c r="E128" s="228"/>
      <c r="F128" s="228"/>
      <c r="G128" s="228"/>
      <c r="H128" s="228"/>
      <c r="I128" s="228"/>
      <c r="J128" s="228"/>
      <c r="K128" s="111"/>
    </row>
    <row r="129" spans="1:11" ht="12.75" hidden="1" outlineLevel="1" x14ac:dyDescent="0.2">
      <c r="A129" s="111"/>
      <c r="B129" s="228"/>
      <c r="C129" s="228"/>
      <c r="D129" s="228"/>
      <c r="E129" s="228"/>
      <c r="F129" s="228"/>
      <c r="G129" s="228"/>
      <c r="H129" s="228"/>
      <c r="I129" s="228"/>
      <c r="J129" s="228"/>
      <c r="K129" s="111"/>
    </row>
    <row r="130" spans="1:11" hidden="1" outlineLevel="1" x14ac:dyDescent="0.25"/>
    <row r="131" spans="1:11" hidden="1" outlineLevel="1" x14ac:dyDescent="0.25">
      <c r="B131" s="46" t="s">
        <v>204</v>
      </c>
    </row>
    <row r="132" spans="1:11" ht="24" hidden="1" outlineLevel="1" x14ac:dyDescent="0.25">
      <c r="B132" s="75" t="s">
        <v>936</v>
      </c>
      <c r="C132" s="130">
        <v>2022</v>
      </c>
      <c r="D132" s="130">
        <v>2021</v>
      </c>
      <c r="E132" s="50"/>
    </row>
    <row r="133" spans="1:11" hidden="1" outlineLevel="1" x14ac:dyDescent="0.25">
      <c r="B133" s="54" t="s">
        <v>935</v>
      </c>
      <c r="C133" s="97">
        <v>58.65</v>
      </c>
      <c r="D133" s="97">
        <v>55.73</v>
      </c>
      <c r="E133" s="116"/>
    </row>
    <row r="134" spans="1:11" hidden="1" outlineLevel="1" x14ac:dyDescent="0.25">
      <c r="B134" s="54" t="s">
        <v>205</v>
      </c>
      <c r="C134" s="97">
        <v>455.42</v>
      </c>
      <c r="D134" s="97">
        <v>86.54</v>
      </c>
      <c r="E134" s="116"/>
    </row>
    <row r="135" spans="1:11" hidden="1" outlineLevel="1" x14ac:dyDescent="0.25">
      <c r="B135" s="54" t="s">
        <v>937</v>
      </c>
      <c r="C135" s="97">
        <v>123.01</v>
      </c>
      <c r="D135" s="97">
        <v>113.73</v>
      </c>
      <c r="E135" s="116"/>
    </row>
    <row r="136" spans="1:11" hidden="1" outlineLevel="1" x14ac:dyDescent="0.25">
      <c r="B136" s="77" t="s">
        <v>147</v>
      </c>
      <c r="C136" s="99">
        <v>637.1</v>
      </c>
      <c r="D136" s="99">
        <v>256</v>
      </c>
      <c r="E136" s="116"/>
    </row>
    <row r="137" spans="1:11" hidden="1" outlineLevel="1" x14ac:dyDescent="0.25">
      <c r="B137" s="116"/>
      <c r="C137" s="116"/>
      <c r="D137" s="116"/>
      <c r="E137" s="116"/>
    </row>
    <row r="138" spans="1:11" hidden="1" outlineLevel="1" x14ac:dyDescent="0.25">
      <c r="B138" s="218" t="s">
        <v>938</v>
      </c>
      <c r="C138" s="218"/>
      <c r="D138" s="116"/>
      <c r="E138" s="116"/>
    </row>
    <row r="139" spans="1:11" hidden="1" outlineLevel="1" x14ac:dyDescent="0.25">
      <c r="B139" s="54" t="s">
        <v>939</v>
      </c>
      <c r="C139" s="97">
        <v>525.41600000000005</v>
      </c>
      <c r="D139" s="116"/>
      <c r="E139" s="116"/>
    </row>
    <row r="140" spans="1:11" hidden="1" outlineLevel="1" x14ac:dyDescent="0.25">
      <c r="B140" s="54" t="s">
        <v>940</v>
      </c>
      <c r="C140" s="97">
        <v>218.07900000000001</v>
      </c>
      <c r="D140" s="116"/>
      <c r="E140" s="116"/>
    </row>
    <row r="141" spans="1:11" hidden="1" outlineLevel="1" x14ac:dyDescent="0.25">
      <c r="B141" s="50"/>
      <c r="C141" s="50"/>
      <c r="D141" s="50"/>
      <c r="E141" s="50"/>
    </row>
    <row r="142" spans="1:11" hidden="1" outlineLevel="1" x14ac:dyDescent="0.25">
      <c r="B142" s="46" t="s">
        <v>206</v>
      </c>
      <c r="C142" s="50"/>
      <c r="D142" s="50"/>
      <c r="E142" s="50"/>
    </row>
    <row r="143" spans="1:11" ht="24" hidden="1" outlineLevel="1" x14ac:dyDescent="0.25">
      <c r="B143" s="75" t="s">
        <v>941</v>
      </c>
      <c r="C143" s="130">
        <v>2022</v>
      </c>
      <c r="D143" s="130">
        <v>2021</v>
      </c>
      <c r="E143" s="130">
        <v>2020</v>
      </c>
    </row>
    <row r="144" spans="1:11" hidden="1" outlineLevel="1" x14ac:dyDescent="0.25">
      <c r="B144" s="54" t="s">
        <v>942</v>
      </c>
      <c r="C144" s="97">
        <v>43.31</v>
      </c>
      <c r="D144" s="97">
        <v>47.165999999999997</v>
      </c>
      <c r="E144" s="97">
        <v>27.161000000000001</v>
      </c>
    </row>
    <row r="145" spans="2:5" ht="24" hidden="1" outlineLevel="1" x14ac:dyDescent="0.25">
      <c r="B145" s="54" t="s">
        <v>943</v>
      </c>
      <c r="C145" s="97">
        <v>5.4340000000000002</v>
      </c>
      <c r="D145" s="97">
        <v>14.423999999999999</v>
      </c>
      <c r="E145" s="97">
        <v>8.8879999999999999</v>
      </c>
    </row>
    <row r="146" spans="2:5" hidden="1" outlineLevel="1" x14ac:dyDescent="0.25">
      <c r="B146" s="70" t="s">
        <v>147</v>
      </c>
      <c r="C146" s="91">
        <v>48.744</v>
      </c>
      <c r="D146" s="91">
        <v>61.59</v>
      </c>
      <c r="E146" s="91">
        <v>36.048999999999999</v>
      </c>
    </row>
    <row r="147" spans="2:5" hidden="1" outlineLevel="1" x14ac:dyDescent="0.25">
      <c r="B147" s="52"/>
      <c r="C147" s="52"/>
      <c r="D147" s="52"/>
      <c r="E147" s="52"/>
    </row>
    <row r="148" spans="2:5" collapsed="1" x14ac:dyDescent="0.25"/>
  </sheetData>
  <sheetProtection algorithmName="SHA-512" hashValue="0L7sE2XercTFjHUFwDQJeieOpRPPdW72kwI7IapA60pFfltYFCWEYy13gRoR4nt83y9GdFjLbbPODtKU30qG2Q==" saltValue="lpTEwpAVGADAnSr5ITVdKQ==" spinCount="100000" sheet="1" objects="1" scenarios="1" formatCells="0" formatColumns="0" formatRows="0"/>
  <mergeCells count="24">
    <mergeCell ref="B22:F22"/>
    <mergeCell ref="B119:J119"/>
    <mergeCell ref="B122:J129"/>
    <mergeCell ref="B138:C138"/>
    <mergeCell ref="B6:J6"/>
    <mergeCell ref="B56:E56"/>
    <mergeCell ref="B59:E59"/>
    <mergeCell ref="B64:E64"/>
    <mergeCell ref="B97:J97"/>
    <mergeCell ref="B113:E113"/>
    <mergeCell ref="G116:J116"/>
    <mergeCell ref="B100:J106"/>
    <mergeCell ref="B9:J9"/>
    <mergeCell ref="B12:J12"/>
    <mergeCell ref="B25:J25"/>
    <mergeCell ref="B15:J21"/>
    <mergeCell ref="B39:J39"/>
    <mergeCell ref="B28:J30"/>
    <mergeCell ref="B43:J52"/>
    <mergeCell ref="B78:J78"/>
    <mergeCell ref="B82:J94"/>
    <mergeCell ref="B67:E67"/>
    <mergeCell ref="B70:E70"/>
    <mergeCell ref="B73:E73"/>
  </mergeCells>
  <hyperlinks>
    <hyperlink ref="B33" r:id="rId1" xr:uid="{55CF2CA5-ADAD-4EBD-9CED-A53D970D85D4}"/>
    <hyperlink ref="B22:F22" r:id="rId2" display="For more information, access the 2022 Annual Sustainability Report." xr:uid="{2E981458-E389-44FE-9C11-54D81A9488EC}"/>
    <hyperlink ref="B122:J129" r:id="rId3" display="https://www.enauta.com.br/en/investors/contact/contact-ir/" xr:uid="{B364A92E-832D-4522-9DC0-42577811351D}"/>
  </hyperlinks>
  <pageMargins left="0.511811024" right="0.511811024" top="0.78740157499999996" bottom="0.78740157499999996" header="0.31496062000000002" footer="0.31496062000000002"/>
  <pageSetup paperSize="8" scale="78" fitToHeight="0"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AD63-5BDC-4D34-B6AA-97FE41278D64}">
  <sheetPr>
    <pageSetUpPr fitToPage="1"/>
  </sheetPr>
  <dimension ref="B1:N314"/>
  <sheetViews>
    <sheetView showGridLines="0" showRowColHeaders="0" zoomScaleNormal="100" workbookViewId="0">
      <selection activeCell="B9" sqref="B9:L9"/>
    </sheetView>
  </sheetViews>
  <sheetFormatPr defaultColWidth="9" defaultRowHeight="12.75" outlineLevelRow="1" x14ac:dyDescent="0.25"/>
  <cols>
    <col min="1" max="1" width="2.5" style="34" customWidth="1"/>
    <col min="2" max="2" width="25" style="34" customWidth="1"/>
    <col min="3" max="3" width="31.25" style="34" customWidth="1"/>
    <col min="4" max="12" width="11.25" style="34" customWidth="1"/>
    <col min="13" max="13" width="9" style="34"/>
    <col min="14" max="14" width="9" style="69"/>
    <col min="15" max="16384" width="9" style="34"/>
  </cols>
  <sheetData>
    <row r="1" spans="2:14" s="32" customFormat="1" ht="15" x14ac:dyDescent="0.25">
      <c r="B1" s="31"/>
      <c r="C1" s="31"/>
      <c r="D1" s="31"/>
      <c r="E1" s="31"/>
      <c r="F1" s="31"/>
      <c r="G1" s="31"/>
      <c r="H1" s="31"/>
      <c r="I1" s="31"/>
      <c r="J1" s="31"/>
      <c r="K1" s="31"/>
      <c r="L1" s="31"/>
      <c r="N1" s="68"/>
    </row>
    <row r="2" spans="2:14" s="32" customFormat="1" ht="21" customHeight="1" x14ac:dyDescent="0.25">
      <c r="B2" s="31"/>
      <c r="C2" s="31"/>
      <c r="D2" s="31"/>
      <c r="E2" s="31"/>
      <c r="F2" s="31"/>
      <c r="G2" s="31"/>
      <c r="H2" s="31"/>
      <c r="I2" s="31"/>
      <c r="J2" s="31"/>
      <c r="K2" s="31"/>
      <c r="L2" s="31"/>
      <c r="N2" s="68"/>
    </row>
    <row r="3" spans="2:14" s="32" customFormat="1" ht="15" x14ac:dyDescent="0.25">
      <c r="B3" s="31"/>
      <c r="C3" s="31"/>
      <c r="D3" s="31"/>
      <c r="E3" s="31"/>
      <c r="F3" s="31"/>
      <c r="G3" s="31"/>
      <c r="H3" s="31"/>
      <c r="I3" s="31"/>
      <c r="J3" s="31"/>
      <c r="K3" s="31"/>
      <c r="L3" s="31"/>
      <c r="N3" s="68"/>
    </row>
    <row r="6" spans="2:14" ht="23.25" x14ac:dyDescent="0.25">
      <c r="B6" s="250" t="s">
        <v>330</v>
      </c>
      <c r="C6" s="250"/>
      <c r="D6" s="250"/>
      <c r="E6" s="250"/>
      <c r="F6" s="250"/>
      <c r="G6" s="250"/>
      <c r="H6" s="250"/>
      <c r="I6" s="250"/>
      <c r="J6" s="250"/>
      <c r="K6" s="250"/>
      <c r="L6" s="250"/>
    </row>
    <row r="9" spans="2:14" s="32" customFormat="1" ht="15.75" x14ac:dyDescent="0.25">
      <c r="B9" s="198" t="s">
        <v>303</v>
      </c>
      <c r="C9" s="198"/>
      <c r="D9" s="198"/>
      <c r="E9" s="198"/>
      <c r="F9" s="198"/>
      <c r="G9" s="198"/>
      <c r="H9" s="198"/>
      <c r="I9" s="198"/>
      <c r="J9" s="198"/>
      <c r="K9" s="198"/>
      <c r="L9" s="198"/>
      <c r="N9" s="68"/>
    </row>
    <row r="12" spans="2:14" s="32" customFormat="1" ht="15" x14ac:dyDescent="0.25">
      <c r="B12" s="199" t="s">
        <v>331</v>
      </c>
      <c r="C12" s="200"/>
      <c r="D12" s="200"/>
      <c r="E12" s="200"/>
      <c r="F12" s="200"/>
      <c r="G12" s="200"/>
      <c r="H12" s="200"/>
      <c r="I12" s="200"/>
      <c r="J12" s="200"/>
      <c r="K12" s="200"/>
      <c r="L12" s="200"/>
      <c r="N12" s="68"/>
    </row>
    <row r="13" spans="2:14" s="32" customFormat="1" ht="15" hidden="1" outlineLevel="1" x14ac:dyDescent="0.25">
      <c r="N13" s="68"/>
    </row>
    <row r="14" spans="2:14" s="32" customFormat="1" ht="15" hidden="1" outlineLevel="1" x14ac:dyDescent="0.25">
      <c r="B14" s="46" t="s">
        <v>207</v>
      </c>
      <c r="C14" s="46"/>
      <c r="N14" s="68"/>
    </row>
    <row r="15" spans="2:14" s="32" customFormat="1" ht="15" hidden="1" outlineLevel="1" x14ac:dyDescent="0.25">
      <c r="B15" s="201" t="s">
        <v>944</v>
      </c>
      <c r="C15" s="201"/>
      <c r="D15" s="201"/>
      <c r="E15" s="201"/>
      <c r="F15" s="201"/>
      <c r="G15" s="201"/>
      <c r="H15" s="201"/>
      <c r="I15" s="201"/>
      <c r="J15" s="201"/>
      <c r="K15" s="201"/>
      <c r="L15" s="201"/>
      <c r="N15" s="68"/>
    </row>
    <row r="16" spans="2:14" s="32" customFormat="1" ht="15" hidden="1" outlineLevel="1" x14ac:dyDescent="0.25">
      <c r="B16" s="201"/>
      <c r="C16" s="201"/>
      <c r="D16" s="201"/>
      <c r="E16" s="201"/>
      <c r="F16" s="201"/>
      <c r="G16" s="201"/>
      <c r="H16" s="201"/>
      <c r="I16" s="201"/>
      <c r="J16" s="201"/>
      <c r="K16" s="201"/>
      <c r="L16" s="201"/>
      <c r="N16" s="68"/>
    </row>
    <row r="17" spans="2:14" s="32" customFormat="1" ht="15" hidden="1" outlineLevel="1" x14ac:dyDescent="0.25">
      <c r="B17" s="201"/>
      <c r="C17" s="201"/>
      <c r="D17" s="201"/>
      <c r="E17" s="201"/>
      <c r="F17" s="201"/>
      <c r="G17" s="201"/>
      <c r="H17" s="201"/>
      <c r="I17" s="201"/>
      <c r="J17" s="201"/>
      <c r="K17" s="201"/>
      <c r="L17" s="201"/>
      <c r="N17" s="68"/>
    </row>
    <row r="18" spans="2:14" s="32" customFormat="1" ht="15" hidden="1" outlineLevel="1" x14ac:dyDescent="0.25">
      <c r="B18" s="201"/>
      <c r="C18" s="201"/>
      <c r="D18" s="201"/>
      <c r="E18" s="201"/>
      <c r="F18" s="201"/>
      <c r="G18" s="201"/>
      <c r="H18" s="201"/>
      <c r="I18" s="201"/>
      <c r="J18" s="201"/>
      <c r="K18" s="201"/>
      <c r="L18" s="201"/>
      <c r="N18" s="68"/>
    </row>
    <row r="19" spans="2:14" s="32" customFormat="1" ht="15" hidden="1" outlineLevel="1" x14ac:dyDescent="0.25">
      <c r="B19" s="201"/>
      <c r="C19" s="201"/>
      <c r="D19" s="201"/>
      <c r="E19" s="201"/>
      <c r="F19" s="201"/>
      <c r="G19" s="201"/>
      <c r="H19" s="201"/>
      <c r="I19" s="201"/>
      <c r="J19" s="201"/>
      <c r="K19" s="201"/>
      <c r="L19" s="201"/>
      <c r="N19" s="68"/>
    </row>
    <row r="20" spans="2:14" s="32" customFormat="1" ht="15" hidden="1" outlineLevel="1" x14ac:dyDescent="0.25">
      <c r="B20" s="201"/>
      <c r="C20" s="201"/>
      <c r="D20" s="201"/>
      <c r="E20" s="201"/>
      <c r="F20" s="201"/>
      <c r="G20" s="201"/>
      <c r="H20" s="201"/>
      <c r="I20" s="201"/>
      <c r="J20" s="201"/>
      <c r="K20" s="201"/>
      <c r="L20" s="201"/>
      <c r="N20" s="68"/>
    </row>
    <row r="21" spans="2:14" s="32" customFormat="1" ht="15" hidden="1" outlineLevel="1" x14ac:dyDescent="0.25">
      <c r="B21" s="201"/>
      <c r="C21" s="201"/>
      <c r="D21" s="201"/>
      <c r="E21" s="201"/>
      <c r="F21" s="201"/>
      <c r="G21" s="201"/>
      <c r="H21" s="201"/>
      <c r="I21" s="201"/>
      <c r="J21" s="201"/>
      <c r="K21" s="201"/>
      <c r="L21" s="201"/>
      <c r="N21" s="68"/>
    </row>
    <row r="22" spans="2:14" s="32" customFormat="1" ht="15" hidden="1" outlineLevel="1" x14ac:dyDescent="0.25">
      <c r="B22" s="201"/>
      <c r="C22" s="201"/>
      <c r="D22" s="201"/>
      <c r="E22" s="201"/>
      <c r="F22" s="201"/>
      <c r="G22" s="201"/>
      <c r="H22" s="201"/>
      <c r="I22" s="201"/>
      <c r="J22" s="201"/>
      <c r="K22" s="201"/>
      <c r="L22" s="201"/>
      <c r="N22" s="68"/>
    </row>
    <row r="23" spans="2:14" s="32" customFormat="1" ht="15" hidden="1" outlineLevel="1" x14ac:dyDescent="0.25">
      <c r="B23" s="201"/>
      <c r="C23" s="201"/>
      <c r="D23" s="201"/>
      <c r="E23" s="201"/>
      <c r="F23" s="201"/>
      <c r="G23" s="201"/>
      <c r="H23" s="201"/>
      <c r="I23" s="201"/>
      <c r="J23" s="201"/>
      <c r="K23" s="201"/>
      <c r="L23" s="201"/>
      <c r="N23" s="68"/>
    </row>
    <row r="24" spans="2:14" s="32" customFormat="1" ht="15" hidden="1" outlineLevel="1" x14ac:dyDescent="0.25">
      <c r="B24" s="201"/>
      <c r="C24" s="201"/>
      <c r="D24" s="201"/>
      <c r="E24" s="201"/>
      <c r="F24" s="201"/>
      <c r="G24" s="201"/>
      <c r="H24" s="201"/>
      <c r="I24" s="201"/>
      <c r="J24" s="201"/>
      <c r="K24" s="201"/>
      <c r="L24" s="201"/>
      <c r="N24" s="68"/>
    </row>
    <row r="25" spans="2:14" s="32" customFormat="1" ht="15" hidden="1" outlineLevel="1" x14ac:dyDescent="0.25">
      <c r="B25" s="201"/>
      <c r="C25" s="201"/>
      <c r="D25" s="201"/>
      <c r="E25" s="201"/>
      <c r="F25" s="201"/>
      <c r="G25" s="201"/>
      <c r="H25" s="201"/>
      <c r="I25" s="201"/>
      <c r="J25" s="201"/>
      <c r="K25" s="201"/>
      <c r="L25" s="201"/>
      <c r="N25" s="68"/>
    </row>
    <row r="26" spans="2:14" s="32" customFormat="1" ht="15" hidden="1" outlineLevel="1" x14ac:dyDescent="0.25">
      <c r="B26" s="201"/>
      <c r="C26" s="201"/>
      <c r="D26" s="201"/>
      <c r="E26" s="201"/>
      <c r="F26" s="201"/>
      <c r="G26" s="201"/>
      <c r="H26" s="201"/>
      <c r="I26" s="201"/>
      <c r="J26" s="201"/>
      <c r="K26" s="201"/>
      <c r="L26" s="201"/>
      <c r="N26" s="68"/>
    </row>
    <row r="27" spans="2:14" s="32" customFormat="1" ht="15" hidden="1" outlineLevel="1" x14ac:dyDescent="0.25">
      <c r="B27" s="201"/>
      <c r="C27" s="201"/>
      <c r="D27" s="201"/>
      <c r="E27" s="201"/>
      <c r="F27" s="201"/>
      <c r="G27" s="201"/>
      <c r="H27" s="201"/>
      <c r="I27" s="201"/>
      <c r="J27" s="201"/>
      <c r="K27" s="201"/>
      <c r="L27" s="201"/>
      <c r="N27" s="68"/>
    </row>
    <row r="28" spans="2:14" s="32" customFormat="1" ht="15" hidden="1" outlineLevel="1" x14ac:dyDescent="0.25">
      <c r="B28" s="201" t="s">
        <v>803</v>
      </c>
      <c r="C28" s="201"/>
      <c r="D28" s="201"/>
      <c r="E28" s="201"/>
      <c r="F28" s="201"/>
      <c r="G28" s="136"/>
      <c r="N28" s="68"/>
    </row>
    <row r="29" spans="2:14" s="32" customFormat="1" ht="15" hidden="1" outlineLevel="1" x14ac:dyDescent="0.25">
      <c r="N29" s="68"/>
    </row>
    <row r="30" spans="2:14" s="32" customFormat="1" ht="15" collapsed="1" x14ac:dyDescent="0.25">
      <c r="N30" s="68"/>
    </row>
    <row r="31" spans="2:14" s="32" customFormat="1" ht="15" x14ac:dyDescent="0.25">
      <c r="B31" s="199" t="s">
        <v>348</v>
      </c>
      <c r="C31" s="200"/>
      <c r="D31" s="200"/>
      <c r="E31" s="200"/>
      <c r="F31" s="200"/>
      <c r="G31" s="200"/>
      <c r="H31" s="200"/>
      <c r="I31" s="200"/>
      <c r="J31" s="200"/>
      <c r="K31" s="200"/>
      <c r="L31" s="200"/>
      <c r="N31" s="68"/>
    </row>
    <row r="32" spans="2:14" s="32" customFormat="1" ht="15" hidden="1" outlineLevel="1" x14ac:dyDescent="0.25">
      <c r="N32" s="68"/>
    </row>
    <row r="33" spans="2:12" hidden="1" outlineLevel="1" x14ac:dyDescent="0.25">
      <c r="B33" s="49" t="s">
        <v>208</v>
      </c>
      <c r="C33" s="49"/>
      <c r="D33" s="49"/>
      <c r="E33" s="49"/>
      <c r="F33" s="49"/>
    </row>
    <row r="34" spans="2:12" hidden="1" outlineLevel="1" x14ac:dyDescent="0.25">
      <c r="B34" s="212" t="s">
        <v>945</v>
      </c>
      <c r="C34" s="212"/>
      <c r="D34" s="212"/>
      <c r="E34" s="212"/>
      <c r="F34" s="212"/>
      <c r="G34" s="212"/>
      <c r="H34" s="212"/>
      <c r="I34" s="212"/>
      <c r="J34" s="212"/>
      <c r="K34" s="212"/>
      <c r="L34" s="212"/>
    </row>
    <row r="35" spans="2:12" hidden="1" outlineLevel="1" x14ac:dyDescent="0.25">
      <c r="B35" s="212"/>
      <c r="C35" s="212"/>
      <c r="D35" s="212"/>
      <c r="E35" s="212"/>
      <c r="F35" s="212"/>
      <c r="G35" s="212"/>
      <c r="H35" s="212"/>
      <c r="I35" s="212"/>
      <c r="J35" s="212"/>
      <c r="K35" s="212"/>
      <c r="L35" s="212"/>
    </row>
    <row r="36" spans="2:12" hidden="1" outlineLevel="1" x14ac:dyDescent="0.25">
      <c r="B36" s="233"/>
      <c r="C36" s="233"/>
      <c r="D36" s="233"/>
      <c r="E36" s="233"/>
      <c r="F36" s="233"/>
      <c r="G36" s="233"/>
      <c r="H36" s="233"/>
      <c r="I36" s="233"/>
      <c r="J36" s="233"/>
      <c r="K36" s="233"/>
      <c r="L36" s="233"/>
    </row>
    <row r="37" spans="2:12" hidden="1" outlineLevel="1" x14ac:dyDescent="0.25">
      <c r="B37" s="234" t="s">
        <v>946</v>
      </c>
      <c r="C37" s="235"/>
      <c r="D37" s="206">
        <v>2022</v>
      </c>
      <c r="E37" s="206"/>
      <c r="F37" s="206"/>
      <c r="G37" s="206">
        <v>2021</v>
      </c>
      <c r="H37" s="206"/>
      <c r="I37" s="206"/>
      <c r="J37" s="206">
        <v>2020</v>
      </c>
      <c r="K37" s="206"/>
      <c r="L37" s="206"/>
    </row>
    <row r="38" spans="2:12" hidden="1" outlineLevel="1" x14ac:dyDescent="0.25">
      <c r="B38" s="236"/>
      <c r="C38" s="237"/>
      <c r="D38" s="53" t="s">
        <v>951</v>
      </c>
      <c r="E38" s="53" t="s">
        <v>952</v>
      </c>
      <c r="F38" s="53" t="s">
        <v>147</v>
      </c>
      <c r="G38" s="53" t="s">
        <v>951</v>
      </c>
      <c r="H38" s="53" t="s">
        <v>952</v>
      </c>
      <c r="I38" s="53" t="s">
        <v>147</v>
      </c>
      <c r="J38" s="53" t="s">
        <v>951</v>
      </c>
      <c r="K38" s="53" t="s">
        <v>952</v>
      </c>
      <c r="L38" s="53" t="s">
        <v>147</v>
      </c>
    </row>
    <row r="39" spans="2:12" hidden="1" outlineLevel="1" x14ac:dyDescent="0.25">
      <c r="B39" s="214" t="s">
        <v>947</v>
      </c>
      <c r="C39" s="54" t="s">
        <v>949</v>
      </c>
      <c r="D39" s="54">
        <v>1</v>
      </c>
      <c r="E39" s="54">
        <v>1</v>
      </c>
      <c r="F39" s="77">
        <v>2</v>
      </c>
      <c r="G39" s="59" t="s">
        <v>162</v>
      </c>
      <c r="H39" s="59" t="s">
        <v>162</v>
      </c>
      <c r="I39" s="77">
        <v>2</v>
      </c>
      <c r="J39" s="59" t="s">
        <v>162</v>
      </c>
      <c r="K39" s="59" t="s">
        <v>162</v>
      </c>
      <c r="L39" s="77">
        <v>2</v>
      </c>
    </row>
    <row r="40" spans="2:12" hidden="1" outlineLevel="1" x14ac:dyDescent="0.25">
      <c r="B40" s="215"/>
      <c r="C40" s="54" t="s">
        <v>950</v>
      </c>
      <c r="D40" s="54">
        <v>0</v>
      </c>
      <c r="E40" s="54">
        <v>0</v>
      </c>
      <c r="F40" s="77">
        <v>0</v>
      </c>
      <c r="G40" s="59" t="s">
        <v>162</v>
      </c>
      <c r="H40" s="59" t="s">
        <v>162</v>
      </c>
      <c r="I40" s="77">
        <v>0</v>
      </c>
      <c r="J40" s="59" t="s">
        <v>162</v>
      </c>
      <c r="K40" s="59" t="s">
        <v>162</v>
      </c>
      <c r="L40" s="77">
        <v>0</v>
      </c>
    </row>
    <row r="41" spans="2:12" hidden="1" outlineLevel="1" x14ac:dyDescent="0.25">
      <c r="B41" s="216"/>
      <c r="C41" s="77" t="s">
        <v>147</v>
      </c>
      <c r="D41" s="77">
        <v>1</v>
      </c>
      <c r="E41" s="77">
        <v>1</v>
      </c>
      <c r="F41" s="77">
        <v>2</v>
      </c>
      <c r="G41" s="87" t="s">
        <v>162</v>
      </c>
      <c r="H41" s="87" t="s">
        <v>162</v>
      </c>
      <c r="I41" s="77">
        <v>2</v>
      </c>
      <c r="J41" s="87" t="s">
        <v>162</v>
      </c>
      <c r="K41" s="87" t="s">
        <v>162</v>
      </c>
      <c r="L41" s="77">
        <v>2</v>
      </c>
    </row>
    <row r="42" spans="2:12" hidden="1" outlineLevel="1" x14ac:dyDescent="0.25">
      <c r="B42" s="214" t="s">
        <v>948</v>
      </c>
      <c r="C42" s="54" t="s">
        <v>949</v>
      </c>
      <c r="D42" s="54">
        <v>86</v>
      </c>
      <c r="E42" s="54">
        <v>62</v>
      </c>
      <c r="F42" s="77">
        <v>148</v>
      </c>
      <c r="G42" s="59" t="s">
        <v>162</v>
      </c>
      <c r="H42" s="59" t="s">
        <v>162</v>
      </c>
      <c r="I42" s="77">
        <v>124</v>
      </c>
      <c r="J42" s="59" t="s">
        <v>162</v>
      </c>
      <c r="K42" s="59" t="s">
        <v>162</v>
      </c>
      <c r="L42" s="77">
        <v>120</v>
      </c>
    </row>
    <row r="43" spans="2:12" hidden="1" outlineLevel="1" x14ac:dyDescent="0.25">
      <c r="B43" s="215"/>
      <c r="C43" s="54" t="s">
        <v>950</v>
      </c>
      <c r="D43" s="54">
        <v>1</v>
      </c>
      <c r="E43" s="54">
        <v>1</v>
      </c>
      <c r="F43" s="77">
        <v>2</v>
      </c>
      <c r="G43" s="54">
        <v>1</v>
      </c>
      <c r="H43" s="54">
        <v>1</v>
      </c>
      <c r="I43" s="77">
        <v>2</v>
      </c>
      <c r="J43" s="54">
        <v>1</v>
      </c>
      <c r="K43" s="54">
        <v>0</v>
      </c>
      <c r="L43" s="77">
        <v>1</v>
      </c>
    </row>
    <row r="44" spans="2:12" hidden="1" outlineLevel="1" x14ac:dyDescent="0.25">
      <c r="B44" s="216"/>
      <c r="C44" s="77" t="s">
        <v>147</v>
      </c>
      <c r="D44" s="77">
        <v>87</v>
      </c>
      <c r="E44" s="77">
        <v>63</v>
      </c>
      <c r="F44" s="77">
        <v>150</v>
      </c>
      <c r="G44" s="87" t="s">
        <v>162</v>
      </c>
      <c r="H44" s="87" t="s">
        <v>162</v>
      </c>
      <c r="I44" s="77">
        <v>126</v>
      </c>
      <c r="J44" s="87" t="s">
        <v>162</v>
      </c>
      <c r="K44" s="87" t="s">
        <v>162</v>
      </c>
      <c r="L44" s="77">
        <v>121</v>
      </c>
    </row>
    <row r="45" spans="2:12" hidden="1" outlineLevel="1" x14ac:dyDescent="0.25">
      <c r="B45" s="230" t="s">
        <v>147</v>
      </c>
      <c r="C45" s="77" t="s">
        <v>949</v>
      </c>
      <c r="D45" s="77">
        <v>87</v>
      </c>
      <c r="E45" s="77">
        <v>63</v>
      </c>
      <c r="F45" s="77">
        <v>148</v>
      </c>
      <c r="G45" s="77">
        <v>72</v>
      </c>
      <c r="H45" s="77">
        <v>54</v>
      </c>
      <c r="I45" s="77">
        <v>126</v>
      </c>
      <c r="J45" s="77">
        <v>71</v>
      </c>
      <c r="K45" s="77">
        <v>51</v>
      </c>
      <c r="L45" s="77">
        <v>122</v>
      </c>
    </row>
    <row r="46" spans="2:12" hidden="1" outlineLevel="1" x14ac:dyDescent="0.25">
      <c r="B46" s="231"/>
      <c r="C46" s="77" t="s">
        <v>950</v>
      </c>
      <c r="D46" s="77">
        <v>1</v>
      </c>
      <c r="E46" s="77">
        <v>1</v>
      </c>
      <c r="F46" s="77">
        <v>2</v>
      </c>
      <c r="G46" s="77">
        <v>1</v>
      </c>
      <c r="H46" s="77">
        <v>1</v>
      </c>
      <c r="I46" s="77">
        <v>2</v>
      </c>
      <c r="J46" s="77">
        <v>1</v>
      </c>
      <c r="K46" s="77">
        <v>0</v>
      </c>
      <c r="L46" s="77">
        <v>1</v>
      </c>
    </row>
    <row r="47" spans="2:12" hidden="1" outlineLevel="1" x14ac:dyDescent="0.25">
      <c r="B47" s="232"/>
      <c r="C47" s="77" t="s">
        <v>147</v>
      </c>
      <c r="D47" s="77">
        <v>88</v>
      </c>
      <c r="E47" s="77">
        <v>64</v>
      </c>
      <c r="F47" s="77">
        <v>152</v>
      </c>
      <c r="G47" s="77">
        <v>73</v>
      </c>
      <c r="H47" s="77">
        <v>55</v>
      </c>
      <c r="I47" s="77">
        <v>128</v>
      </c>
      <c r="J47" s="77">
        <v>72</v>
      </c>
      <c r="K47" s="77">
        <v>51</v>
      </c>
      <c r="L47" s="77">
        <v>123</v>
      </c>
    </row>
    <row r="48" spans="2:12" hidden="1" outlineLevel="1" x14ac:dyDescent="0.25">
      <c r="B48" s="229" t="s">
        <v>953</v>
      </c>
      <c r="C48" s="229"/>
      <c r="D48" s="229"/>
      <c r="E48" s="229"/>
      <c r="F48" s="229"/>
      <c r="G48" s="229"/>
      <c r="H48" s="229"/>
      <c r="I48" s="229"/>
      <c r="J48" s="229"/>
      <c r="K48" s="229"/>
      <c r="L48" s="229"/>
    </row>
    <row r="49" spans="2:12" hidden="1" outlineLevel="1" x14ac:dyDescent="0.25">
      <c r="B49" s="49"/>
      <c r="C49" s="49"/>
      <c r="D49" s="49"/>
      <c r="E49" s="49"/>
      <c r="F49" s="49"/>
    </row>
    <row r="50" spans="2:12" hidden="1" outlineLevel="1" x14ac:dyDescent="0.25">
      <c r="B50" s="49" t="s">
        <v>208</v>
      </c>
      <c r="C50" s="49"/>
      <c r="D50" s="49"/>
      <c r="E50" s="49"/>
      <c r="F50" s="49"/>
    </row>
    <row r="51" spans="2:12" ht="12.75" hidden="1" customHeight="1" outlineLevel="1" x14ac:dyDescent="0.25">
      <c r="B51" s="234" t="s">
        <v>954</v>
      </c>
      <c r="C51" s="235"/>
      <c r="D51" s="206">
        <v>2022</v>
      </c>
      <c r="E51" s="206"/>
      <c r="F51" s="206"/>
      <c r="G51" s="206">
        <v>2021</v>
      </c>
      <c r="H51" s="206"/>
      <c r="I51" s="206"/>
      <c r="J51" s="206">
        <v>2020</v>
      </c>
      <c r="K51" s="206"/>
      <c r="L51" s="206"/>
    </row>
    <row r="52" spans="2:12" hidden="1" outlineLevel="1" x14ac:dyDescent="0.25">
      <c r="B52" s="236"/>
      <c r="C52" s="237"/>
      <c r="D52" s="53" t="s">
        <v>951</v>
      </c>
      <c r="E52" s="53" t="s">
        <v>952</v>
      </c>
      <c r="F52" s="53" t="s">
        <v>147</v>
      </c>
      <c r="G52" s="53" t="s">
        <v>951</v>
      </c>
      <c r="H52" s="53" t="s">
        <v>952</v>
      </c>
      <c r="I52" s="53" t="s">
        <v>147</v>
      </c>
      <c r="J52" s="53" t="s">
        <v>951</v>
      </c>
      <c r="K52" s="53" t="s">
        <v>952</v>
      </c>
      <c r="L52" s="53" t="s">
        <v>147</v>
      </c>
    </row>
    <row r="53" spans="2:12" hidden="1" outlineLevel="1" x14ac:dyDescent="0.25">
      <c r="B53" s="214" t="s">
        <v>947</v>
      </c>
      <c r="C53" s="54" t="s">
        <v>955</v>
      </c>
      <c r="D53" s="54">
        <v>1</v>
      </c>
      <c r="E53" s="54">
        <v>1</v>
      </c>
      <c r="F53" s="77">
        <v>2</v>
      </c>
      <c r="G53" s="59" t="s">
        <v>162</v>
      </c>
      <c r="H53" s="59" t="s">
        <v>162</v>
      </c>
      <c r="I53" s="77">
        <v>2</v>
      </c>
      <c r="J53" s="59" t="s">
        <v>162</v>
      </c>
      <c r="K53" s="59" t="s">
        <v>162</v>
      </c>
      <c r="L53" s="77">
        <v>2</v>
      </c>
    </row>
    <row r="54" spans="2:12" hidden="1" outlineLevel="1" x14ac:dyDescent="0.25">
      <c r="B54" s="215"/>
      <c r="C54" s="54" t="s">
        <v>956</v>
      </c>
      <c r="D54" s="54">
        <v>0</v>
      </c>
      <c r="E54" s="54">
        <v>0</v>
      </c>
      <c r="F54" s="77">
        <v>0</v>
      </c>
      <c r="G54" s="59" t="s">
        <v>162</v>
      </c>
      <c r="H54" s="59" t="s">
        <v>162</v>
      </c>
      <c r="I54" s="77">
        <v>0</v>
      </c>
      <c r="J54" s="59" t="s">
        <v>162</v>
      </c>
      <c r="K54" s="59" t="s">
        <v>162</v>
      </c>
      <c r="L54" s="77">
        <v>0</v>
      </c>
    </row>
    <row r="55" spans="2:12" hidden="1" outlineLevel="1" x14ac:dyDescent="0.25">
      <c r="B55" s="216"/>
      <c r="C55" s="77" t="s">
        <v>147</v>
      </c>
      <c r="D55" s="77">
        <v>1</v>
      </c>
      <c r="E55" s="77">
        <v>1</v>
      </c>
      <c r="F55" s="77">
        <v>2</v>
      </c>
      <c r="G55" s="87" t="s">
        <v>162</v>
      </c>
      <c r="H55" s="87" t="s">
        <v>162</v>
      </c>
      <c r="I55" s="77">
        <v>2</v>
      </c>
      <c r="J55" s="87" t="s">
        <v>162</v>
      </c>
      <c r="K55" s="87" t="s">
        <v>162</v>
      </c>
      <c r="L55" s="77">
        <v>2</v>
      </c>
    </row>
    <row r="56" spans="2:12" hidden="1" outlineLevel="1" x14ac:dyDescent="0.25">
      <c r="B56" s="214" t="s">
        <v>948</v>
      </c>
      <c r="C56" s="54" t="s">
        <v>955</v>
      </c>
      <c r="D56" s="54">
        <v>86</v>
      </c>
      <c r="E56" s="54">
        <v>60</v>
      </c>
      <c r="F56" s="77">
        <v>146</v>
      </c>
      <c r="G56" s="59" t="s">
        <v>162</v>
      </c>
      <c r="H56" s="59" t="s">
        <v>162</v>
      </c>
      <c r="I56" s="77">
        <v>124</v>
      </c>
      <c r="J56" s="59" t="s">
        <v>162</v>
      </c>
      <c r="K56" s="59" t="s">
        <v>162</v>
      </c>
      <c r="L56" s="77">
        <v>120</v>
      </c>
    </row>
    <row r="57" spans="2:12" hidden="1" outlineLevel="1" x14ac:dyDescent="0.25">
      <c r="B57" s="215"/>
      <c r="C57" s="54" t="s">
        <v>956</v>
      </c>
      <c r="D57" s="54">
        <v>1</v>
      </c>
      <c r="E57" s="54">
        <v>3</v>
      </c>
      <c r="F57" s="77">
        <v>4</v>
      </c>
      <c r="G57" s="54">
        <v>1</v>
      </c>
      <c r="H57" s="54">
        <v>1</v>
      </c>
      <c r="I57" s="77">
        <v>2</v>
      </c>
      <c r="J57" s="54">
        <v>1</v>
      </c>
      <c r="K57" s="54">
        <v>0</v>
      </c>
      <c r="L57" s="77">
        <v>1</v>
      </c>
    </row>
    <row r="58" spans="2:12" hidden="1" outlineLevel="1" x14ac:dyDescent="0.25">
      <c r="B58" s="216"/>
      <c r="C58" s="77" t="s">
        <v>147</v>
      </c>
      <c r="D58" s="77">
        <v>87</v>
      </c>
      <c r="E58" s="77">
        <v>63</v>
      </c>
      <c r="F58" s="77">
        <v>150</v>
      </c>
      <c r="G58" s="87" t="s">
        <v>162</v>
      </c>
      <c r="H58" s="87" t="s">
        <v>162</v>
      </c>
      <c r="I58" s="77">
        <v>126</v>
      </c>
      <c r="J58" s="87" t="s">
        <v>162</v>
      </c>
      <c r="K58" s="87" t="s">
        <v>162</v>
      </c>
      <c r="L58" s="77">
        <v>121</v>
      </c>
    </row>
    <row r="59" spans="2:12" hidden="1" outlineLevel="1" x14ac:dyDescent="0.25">
      <c r="B59" s="230" t="s">
        <v>147</v>
      </c>
      <c r="C59" s="77" t="s">
        <v>955</v>
      </c>
      <c r="D59" s="77">
        <v>87</v>
      </c>
      <c r="E59" s="77">
        <v>61</v>
      </c>
      <c r="F59" s="77">
        <v>148</v>
      </c>
      <c r="G59" s="77">
        <v>72</v>
      </c>
      <c r="H59" s="77">
        <v>54</v>
      </c>
      <c r="I59" s="77">
        <v>126</v>
      </c>
      <c r="J59" s="77">
        <v>71</v>
      </c>
      <c r="K59" s="77">
        <v>51</v>
      </c>
      <c r="L59" s="77">
        <v>122</v>
      </c>
    </row>
    <row r="60" spans="2:12" hidden="1" outlineLevel="1" x14ac:dyDescent="0.25">
      <c r="B60" s="231"/>
      <c r="C60" s="77" t="s">
        <v>956</v>
      </c>
      <c r="D60" s="77">
        <v>1</v>
      </c>
      <c r="E60" s="77">
        <v>3</v>
      </c>
      <c r="F60" s="77">
        <v>4</v>
      </c>
      <c r="G60" s="77">
        <v>1</v>
      </c>
      <c r="H60" s="77">
        <v>1</v>
      </c>
      <c r="I60" s="77">
        <v>2</v>
      </c>
      <c r="J60" s="77">
        <v>1</v>
      </c>
      <c r="K60" s="77">
        <v>0</v>
      </c>
      <c r="L60" s="77">
        <v>1</v>
      </c>
    </row>
    <row r="61" spans="2:12" hidden="1" outlineLevel="1" x14ac:dyDescent="0.25">
      <c r="B61" s="232"/>
      <c r="C61" s="77" t="s">
        <v>147</v>
      </c>
      <c r="D61" s="77">
        <v>88</v>
      </c>
      <c r="E61" s="77">
        <v>64</v>
      </c>
      <c r="F61" s="77">
        <v>152</v>
      </c>
      <c r="G61" s="77">
        <v>73</v>
      </c>
      <c r="H61" s="77">
        <v>55</v>
      </c>
      <c r="I61" s="77">
        <v>128</v>
      </c>
      <c r="J61" s="77">
        <v>72</v>
      </c>
      <c r="K61" s="77">
        <v>51</v>
      </c>
      <c r="L61" s="77">
        <v>123</v>
      </c>
    </row>
    <row r="62" spans="2:12" hidden="1" outlineLevel="1" x14ac:dyDescent="0.25">
      <c r="B62" s="229" t="s">
        <v>957</v>
      </c>
      <c r="C62" s="229"/>
      <c r="D62" s="229"/>
      <c r="E62" s="229"/>
      <c r="F62" s="229"/>
      <c r="G62" s="229"/>
      <c r="H62" s="229"/>
      <c r="I62" s="229"/>
      <c r="J62" s="229"/>
      <c r="K62" s="229"/>
      <c r="L62" s="229"/>
    </row>
    <row r="63" spans="2:12" hidden="1" outlineLevel="1" x14ac:dyDescent="0.25"/>
    <row r="64" spans="2:12" hidden="1" outlineLevel="1" x14ac:dyDescent="0.25">
      <c r="B64" s="49" t="s">
        <v>209</v>
      </c>
      <c r="C64" s="49"/>
      <c r="D64" s="49"/>
      <c r="E64" s="49"/>
      <c r="F64" s="49"/>
    </row>
    <row r="65" spans="2:14" hidden="1" outlineLevel="1" x14ac:dyDescent="0.25">
      <c r="B65" s="212" t="s">
        <v>958</v>
      </c>
      <c r="C65" s="212"/>
      <c r="D65" s="212"/>
      <c r="E65" s="212"/>
      <c r="F65" s="212"/>
      <c r="G65" s="212"/>
      <c r="H65" s="212"/>
      <c r="I65" s="212"/>
      <c r="J65" s="212"/>
      <c r="K65" s="212"/>
      <c r="L65" s="212"/>
    </row>
    <row r="66" spans="2:14" hidden="1" outlineLevel="1" x14ac:dyDescent="0.25">
      <c r="B66" s="212"/>
      <c r="C66" s="212"/>
      <c r="D66" s="212"/>
      <c r="E66" s="212"/>
      <c r="F66" s="212"/>
      <c r="G66" s="212"/>
      <c r="H66" s="212"/>
      <c r="I66" s="212"/>
      <c r="J66" s="212"/>
      <c r="K66" s="212"/>
      <c r="L66" s="212"/>
    </row>
    <row r="67" spans="2:14" hidden="1" outlineLevel="1" x14ac:dyDescent="0.25">
      <c r="B67" s="233"/>
      <c r="C67" s="233"/>
      <c r="D67" s="233"/>
      <c r="E67" s="233"/>
      <c r="F67" s="233"/>
      <c r="G67" s="233"/>
      <c r="H67" s="233"/>
      <c r="I67" s="233"/>
      <c r="J67" s="233"/>
      <c r="K67" s="233"/>
      <c r="L67" s="233"/>
    </row>
    <row r="68" spans="2:14" ht="12.75" hidden="1" customHeight="1" outlineLevel="1" x14ac:dyDescent="0.25">
      <c r="B68" s="234" t="s">
        <v>959</v>
      </c>
      <c r="C68" s="235"/>
      <c r="D68" s="206">
        <v>2022</v>
      </c>
      <c r="E68" s="206"/>
      <c r="F68" s="206"/>
      <c r="G68" s="206">
        <v>2021</v>
      </c>
      <c r="H68" s="206"/>
      <c r="I68" s="206"/>
      <c r="J68" s="206">
        <v>2020</v>
      </c>
      <c r="K68" s="206"/>
      <c r="L68" s="206"/>
    </row>
    <row r="69" spans="2:14" hidden="1" outlineLevel="1" x14ac:dyDescent="0.25">
      <c r="B69" s="236"/>
      <c r="C69" s="237"/>
      <c r="D69" s="53" t="s">
        <v>951</v>
      </c>
      <c r="E69" s="53" t="s">
        <v>952</v>
      </c>
      <c r="F69" s="53" t="s">
        <v>147</v>
      </c>
      <c r="G69" s="53" t="s">
        <v>951</v>
      </c>
      <c r="H69" s="53" t="s">
        <v>952</v>
      </c>
      <c r="I69" s="53" t="s">
        <v>147</v>
      </c>
      <c r="J69" s="53" t="s">
        <v>951</v>
      </c>
      <c r="K69" s="53" t="s">
        <v>952</v>
      </c>
      <c r="L69" s="53" t="s">
        <v>147</v>
      </c>
    </row>
    <row r="70" spans="2:14" hidden="1" outlineLevel="1" x14ac:dyDescent="0.25">
      <c r="B70" s="242" t="s">
        <v>960</v>
      </c>
      <c r="C70" s="243"/>
      <c r="D70" s="54">
        <v>6</v>
      </c>
      <c r="E70" s="54">
        <v>5</v>
      </c>
      <c r="F70" s="77">
        <v>11</v>
      </c>
      <c r="G70" s="54">
        <v>3</v>
      </c>
      <c r="H70" s="54">
        <v>1</v>
      </c>
      <c r="I70" s="77">
        <v>4</v>
      </c>
      <c r="J70" s="54">
        <v>2</v>
      </c>
      <c r="K70" s="54">
        <v>3</v>
      </c>
      <c r="L70" s="77">
        <v>5</v>
      </c>
    </row>
    <row r="71" spans="2:14" hidden="1" outlineLevel="1" x14ac:dyDescent="0.25">
      <c r="B71" s="242" t="s">
        <v>961</v>
      </c>
      <c r="C71" s="243"/>
      <c r="D71" s="54">
        <v>37</v>
      </c>
      <c r="E71" s="54">
        <v>13</v>
      </c>
      <c r="F71" s="77">
        <v>50</v>
      </c>
      <c r="G71" s="54">
        <v>15</v>
      </c>
      <c r="H71" s="54">
        <v>8</v>
      </c>
      <c r="I71" s="77">
        <v>23</v>
      </c>
      <c r="J71" s="54">
        <v>22</v>
      </c>
      <c r="K71" s="54">
        <v>11</v>
      </c>
      <c r="L71" s="77">
        <v>33</v>
      </c>
    </row>
    <row r="72" spans="2:14" hidden="1" outlineLevel="1" x14ac:dyDescent="0.25">
      <c r="B72" s="229" t="s">
        <v>962</v>
      </c>
      <c r="C72" s="229"/>
      <c r="D72" s="229"/>
      <c r="E72" s="229"/>
      <c r="F72" s="229"/>
      <c r="G72" s="229"/>
      <c r="H72" s="229"/>
      <c r="I72" s="229"/>
      <c r="J72" s="229"/>
      <c r="K72" s="229"/>
      <c r="L72" s="229"/>
    </row>
    <row r="73" spans="2:14" s="32" customFormat="1" ht="15" hidden="1" outlineLevel="1" x14ac:dyDescent="0.25">
      <c r="N73" s="68"/>
    </row>
    <row r="74" spans="2:14" s="32" customFormat="1" ht="15" collapsed="1" x14ac:dyDescent="0.25">
      <c r="N74" s="68"/>
    </row>
    <row r="75" spans="2:14" s="32" customFormat="1" ht="15" x14ac:dyDescent="0.25">
      <c r="B75" s="199" t="s">
        <v>332</v>
      </c>
      <c r="C75" s="200"/>
      <c r="D75" s="200"/>
      <c r="E75" s="200"/>
      <c r="F75" s="200"/>
      <c r="G75" s="200"/>
      <c r="H75" s="200"/>
      <c r="I75" s="200"/>
      <c r="J75" s="200"/>
      <c r="K75" s="200"/>
      <c r="L75" s="200"/>
      <c r="N75" s="68"/>
    </row>
    <row r="76" spans="2:14" s="32" customFormat="1" ht="15" hidden="1" outlineLevel="1" x14ac:dyDescent="0.25">
      <c r="N76" s="68"/>
    </row>
    <row r="77" spans="2:14" hidden="1" outlineLevel="1" x14ac:dyDescent="0.25">
      <c r="B77" s="49" t="s">
        <v>210</v>
      </c>
      <c r="C77" s="49"/>
      <c r="D77" s="49"/>
      <c r="E77" s="49"/>
      <c r="F77" s="49"/>
    </row>
    <row r="78" spans="2:14" ht="12.75" hidden="1" customHeight="1" outlineLevel="1" x14ac:dyDescent="0.25">
      <c r="B78" s="234" t="s">
        <v>963</v>
      </c>
      <c r="C78" s="235"/>
      <c r="D78" s="206">
        <v>2022</v>
      </c>
      <c r="E78" s="206"/>
      <c r="F78" s="206"/>
      <c r="G78" s="206">
        <v>2021</v>
      </c>
      <c r="H78" s="206"/>
      <c r="I78" s="206"/>
      <c r="J78" s="206">
        <v>2020</v>
      </c>
      <c r="K78" s="206"/>
      <c r="L78" s="206"/>
    </row>
    <row r="79" spans="2:14" hidden="1" outlineLevel="1" x14ac:dyDescent="0.25">
      <c r="B79" s="236"/>
      <c r="C79" s="237"/>
      <c r="D79" s="53" t="s">
        <v>951</v>
      </c>
      <c r="E79" s="53" t="s">
        <v>952</v>
      </c>
      <c r="F79" s="53" t="s">
        <v>147</v>
      </c>
      <c r="G79" s="53" t="s">
        <v>951</v>
      </c>
      <c r="H79" s="53" t="s">
        <v>952</v>
      </c>
      <c r="I79" s="53" t="s">
        <v>147</v>
      </c>
      <c r="J79" s="53" t="s">
        <v>951</v>
      </c>
      <c r="K79" s="53" t="s">
        <v>952</v>
      </c>
      <c r="L79" s="53" t="s">
        <v>147</v>
      </c>
    </row>
    <row r="80" spans="2:14" hidden="1" outlineLevel="1" x14ac:dyDescent="0.25">
      <c r="B80" s="242" t="s">
        <v>870</v>
      </c>
      <c r="C80" s="243"/>
      <c r="D80" s="54">
        <v>2</v>
      </c>
      <c r="E80" s="54">
        <v>1</v>
      </c>
      <c r="F80" s="77">
        <v>3</v>
      </c>
      <c r="G80" s="54">
        <v>2</v>
      </c>
      <c r="H80" s="54">
        <v>1</v>
      </c>
      <c r="I80" s="77">
        <v>3</v>
      </c>
      <c r="J80" s="54">
        <v>2</v>
      </c>
      <c r="K80" s="54">
        <v>1</v>
      </c>
      <c r="L80" s="77">
        <v>3</v>
      </c>
    </row>
    <row r="81" spans="2:12" hidden="1" outlineLevel="1" x14ac:dyDescent="0.25">
      <c r="B81" s="242" t="s">
        <v>964</v>
      </c>
      <c r="C81" s="243"/>
      <c r="D81" s="54">
        <v>30</v>
      </c>
      <c r="E81" s="54">
        <v>19</v>
      </c>
      <c r="F81" s="77">
        <v>49</v>
      </c>
      <c r="G81" s="54">
        <v>23</v>
      </c>
      <c r="H81" s="54">
        <v>16</v>
      </c>
      <c r="I81" s="77">
        <v>39</v>
      </c>
      <c r="J81" s="54">
        <v>21</v>
      </c>
      <c r="K81" s="54">
        <v>14</v>
      </c>
      <c r="L81" s="77">
        <v>35</v>
      </c>
    </row>
    <row r="82" spans="2:12" hidden="1" outlineLevel="1" x14ac:dyDescent="0.25">
      <c r="B82" s="242" t="s">
        <v>913</v>
      </c>
      <c r="C82" s="243"/>
      <c r="D82" s="54">
        <v>24</v>
      </c>
      <c r="E82" s="54">
        <v>8</v>
      </c>
      <c r="F82" s="77">
        <v>32</v>
      </c>
      <c r="G82" s="54">
        <v>24</v>
      </c>
      <c r="H82" s="54">
        <v>9</v>
      </c>
      <c r="I82" s="77">
        <v>33</v>
      </c>
      <c r="J82" s="54">
        <v>30</v>
      </c>
      <c r="K82" s="54">
        <v>7</v>
      </c>
      <c r="L82" s="77">
        <v>37</v>
      </c>
    </row>
    <row r="83" spans="2:12" hidden="1" outlineLevel="1" x14ac:dyDescent="0.25">
      <c r="B83" s="242" t="s">
        <v>916</v>
      </c>
      <c r="C83" s="243"/>
      <c r="D83" s="54">
        <v>32</v>
      </c>
      <c r="E83" s="54">
        <v>36</v>
      </c>
      <c r="F83" s="77">
        <v>68</v>
      </c>
      <c r="G83" s="54">
        <v>24</v>
      </c>
      <c r="H83" s="54">
        <v>29</v>
      </c>
      <c r="I83" s="77">
        <v>53</v>
      </c>
      <c r="J83" s="54">
        <v>19</v>
      </c>
      <c r="K83" s="54">
        <v>29</v>
      </c>
      <c r="L83" s="77">
        <v>48</v>
      </c>
    </row>
    <row r="84" spans="2:12" hidden="1" outlineLevel="1" x14ac:dyDescent="0.25">
      <c r="B84" s="244" t="s">
        <v>147</v>
      </c>
      <c r="C84" s="245"/>
      <c r="D84" s="77">
        <v>88</v>
      </c>
      <c r="E84" s="77">
        <v>64</v>
      </c>
      <c r="F84" s="77">
        <v>152</v>
      </c>
      <c r="G84" s="77">
        <v>73</v>
      </c>
      <c r="H84" s="77">
        <v>55</v>
      </c>
      <c r="I84" s="77">
        <v>128</v>
      </c>
      <c r="J84" s="77">
        <v>72</v>
      </c>
      <c r="K84" s="77">
        <v>51</v>
      </c>
      <c r="L84" s="77">
        <v>123</v>
      </c>
    </row>
    <row r="85" spans="2:12" hidden="1" outlineLevel="1" x14ac:dyDescent="0.25">
      <c r="B85" s="229" t="s">
        <v>965</v>
      </c>
      <c r="C85" s="229"/>
      <c r="D85" s="229"/>
      <c r="E85" s="229"/>
      <c r="F85" s="229"/>
      <c r="G85" s="229"/>
      <c r="H85" s="229"/>
      <c r="I85" s="229"/>
      <c r="J85" s="229"/>
      <c r="K85" s="229"/>
      <c r="L85" s="229"/>
    </row>
    <row r="86" spans="2:12" hidden="1" outlineLevel="1" x14ac:dyDescent="0.25"/>
    <row r="87" spans="2:12" hidden="1" outlineLevel="1" x14ac:dyDescent="0.25">
      <c r="B87" s="49" t="s">
        <v>210</v>
      </c>
    </row>
    <row r="88" spans="2:12" ht="24" hidden="1" outlineLevel="1" x14ac:dyDescent="0.25">
      <c r="B88" s="240" t="s">
        <v>966</v>
      </c>
      <c r="C88" s="241"/>
      <c r="D88" s="53" t="s">
        <v>967</v>
      </c>
      <c r="E88" s="53" t="s">
        <v>968</v>
      </c>
      <c r="F88" s="53" t="s">
        <v>969</v>
      </c>
      <c r="G88" s="53" t="s">
        <v>970</v>
      </c>
      <c r="H88" s="53" t="s">
        <v>971</v>
      </c>
      <c r="I88" s="53" t="s">
        <v>972</v>
      </c>
      <c r="K88" s="69"/>
    </row>
    <row r="89" spans="2:12" hidden="1" outlineLevel="1" x14ac:dyDescent="0.25">
      <c r="B89" s="242" t="s">
        <v>870</v>
      </c>
      <c r="C89" s="243"/>
      <c r="D89" s="54">
        <v>0</v>
      </c>
      <c r="E89" s="54">
        <v>0</v>
      </c>
      <c r="F89" s="54">
        <v>0</v>
      </c>
      <c r="G89" s="54">
        <v>1</v>
      </c>
      <c r="H89" s="54">
        <v>1</v>
      </c>
      <c r="I89" s="54">
        <v>1</v>
      </c>
      <c r="K89" s="69"/>
    </row>
    <row r="90" spans="2:12" ht="12.75" hidden="1" customHeight="1" outlineLevel="1" x14ac:dyDescent="0.25">
      <c r="B90" s="242" t="s">
        <v>964</v>
      </c>
      <c r="C90" s="243"/>
      <c r="D90" s="54">
        <v>0</v>
      </c>
      <c r="E90" s="54">
        <v>0</v>
      </c>
      <c r="F90" s="54">
        <v>9</v>
      </c>
      <c r="G90" s="54">
        <v>23</v>
      </c>
      <c r="H90" s="54">
        <v>7</v>
      </c>
      <c r="I90" s="54">
        <v>10</v>
      </c>
      <c r="K90" s="69"/>
    </row>
    <row r="91" spans="2:12" ht="12.75" hidden="1" customHeight="1" outlineLevel="1" x14ac:dyDescent="0.25">
      <c r="B91" s="242" t="s">
        <v>913</v>
      </c>
      <c r="C91" s="243"/>
      <c r="D91" s="54">
        <v>0</v>
      </c>
      <c r="E91" s="54">
        <v>1</v>
      </c>
      <c r="F91" s="54">
        <v>14</v>
      </c>
      <c r="G91" s="54">
        <v>8</v>
      </c>
      <c r="H91" s="54">
        <v>6</v>
      </c>
      <c r="I91" s="54">
        <v>3</v>
      </c>
      <c r="K91" s="69"/>
    </row>
    <row r="92" spans="2:12" hidden="1" outlineLevel="1" x14ac:dyDescent="0.25">
      <c r="B92" s="242" t="s">
        <v>916</v>
      </c>
      <c r="C92" s="243"/>
      <c r="D92" s="54">
        <v>2</v>
      </c>
      <c r="E92" s="54">
        <v>13</v>
      </c>
      <c r="F92" s="54">
        <v>29</v>
      </c>
      <c r="G92" s="54">
        <v>21</v>
      </c>
      <c r="H92" s="54">
        <v>3</v>
      </c>
      <c r="I92" s="54">
        <v>0</v>
      </c>
      <c r="K92" s="69"/>
    </row>
    <row r="93" spans="2:12" hidden="1" outlineLevel="1" x14ac:dyDescent="0.25">
      <c r="B93" s="244" t="s">
        <v>147</v>
      </c>
      <c r="C93" s="245"/>
      <c r="D93" s="77">
        <v>2</v>
      </c>
      <c r="E93" s="77">
        <v>14</v>
      </c>
      <c r="F93" s="77">
        <v>52</v>
      </c>
      <c r="G93" s="77">
        <v>53</v>
      </c>
      <c r="H93" s="77">
        <v>17</v>
      </c>
      <c r="I93" s="77">
        <v>14</v>
      </c>
      <c r="K93" s="69"/>
    </row>
    <row r="94" spans="2:12" ht="12.75" hidden="1" customHeight="1" outlineLevel="1" x14ac:dyDescent="0.25">
      <c r="B94" s="207" t="s">
        <v>973</v>
      </c>
      <c r="C94" s="208"/>
      <c r="D94" s="208"/>
      <c r="E94" s="208"/>
      <c r="F94" s="208"/>
      <c r="G94" s="208"/>
      <c r="H94" s="208"/>
      <c r="I94" s="209"/>
      <c r="K94" s="69"/>
    </row>
    <row r="95" spans="2:12" hidden="1" outlineLevel="1" x14ac:dyDescent="0.25"/>
    <row r="96" spans="2:12" hidden="1" outlineLevel="1" x14ac:dyDescent="0.25">
      <c r="B96" s="49" t="s">
        <v>210</v>
      </c>
      <c r="C96" s="49"/>
    </row>
    <row r="97" spans="2:6" hidden="1" outlineLevel="1" x14ac:dyDescent="0.25">
      <c r="B97" s="240" t="s">
        <v>974</v>
      </c>
      <c r="C97" s="241"/>
      <c r="D97" s="53">
        <v>2022</v>
      </c>
      <c r="E97" s="53">
        <v>2021</v>
      </c>
      <c r="F97" s="53">
        <v>2020</v>
      </c>
    </row>
    <row r="98" spans="2:6" hidden="1" outlineLevel="1" x14ac:dyDescent="0.25">
      <c r="B98" s="242" t="s">
        <v>975</v>
      </c>
      <c r="C98" s="243"/>
      <c r="D98" s="76">
        <v>0.12</v>
      </c>
      <c r="E98" s="76">
        <v>0.16</v>
      </c>
      <c r="F98" s="76">
        <v>0.18</v>
      </c>
    </row>
    <row r="99" spans="2:6" hidden="1" outlineLevel="1" x14ac:dyDescent="0.25">
      <c r="B99" s="242" t="s">
        <v>976</v>
      </c>
      <c r="C99" s="243"/>
      <c r="D99" s="76">
        <v>0.37</v>
      </c>
      <c r="E99" s="76">
        <v>0.39</v>
      </c>
      <c r="F99" s="76">
        <v>0.39</v>
      </c>
    </row>
    <row r="100" spans="2:6" hidden="1" outlineLevel="1" x14ac:dyDescent="0.25">
      <c r="B100" s="242" t="s">
        <v>968</v>
      </c>
      <c r="C100" s="243"/>
      <c r="D100" s="76">
        <v>0.24</v>
      </c>
      <c r="E100" s="76">
        <v>0.24</v>
      </c>
      <c r="F100" s="76">
        <v>0.19</v>
      </c>
    </row>
    <row r="101" spans="2:6" hidden="1" outlineLevel="1" x14ac:dyDescent="0.25">
      <c r="B101" s="242" t="s">
        <v>977</v>
      </c>
      <c r="C101" s="243"/>
      <c r="D101" s="76">
        <v>0.27</v>
      </c>
      <c r="E101" s="76">
        <v>0.21</v>
      </c>
      <c r="F101" s="76">
        <v>0.24</v>
      </c>
    </row>
    <row r="102" spans="2:6" hidden="1" outlineLevel="1" x14ac:dyDescent="0.25"/>
    <row r="103" spans="2:6" hidden="1" outlineLevel="1" x14ac:dyDescent="0.25">
      <c r="B103" s="49" t="s">
        <v>210</v>
      </c>
      <c r="C103" s="49"/>
    </row>
    <row r="104" spans="2:6" hidden="1" outlineLevel="1" x14ac:dyDescent="0.25">
      <c r="B104" s="240" t="s">
        <v>988</v>
      </c>
      <c r="C104" s="241"/>
      <c r="D104" s="53">
        <v>2022</v>
      </c>
      <c r="E104" s="53">
        <v>2021</v>
      </c>
      <c r="F104" s="53">
        <v>2020</v>
      </c>
    </row>
    <row r="105" spans="2:6" hidden="1" outlineLevel="1" x14ac:dyDescent="0.25">
      <c r="B105" s="242" t="s">
        <v>979</v>
      </c>
      <c r="C105" s="243"/>
      <c r="D105" s="76">
        <v>7.0000000000000007E-2</v>
      </c>
      <c r="E105" s="76">
        <v>0.1</v>
      </c>
      <c r="F105" s="76">
        <v>0.06</v>
      </c>
    </row>
    <row r="106" spans="2:6" hidden="1" outlineLevel="1" x14ac:dyDescent="0.25">
      <c r="B106" s="242" t="s">
        <v>980</v>
      </c>
      <c r="C106" s="243"/>
      <c r="D106" s="76">
        <v>0.41</v>
      </c>
      <c r="E106" s="76">
        <v>0.4</v>
      </c>
      <c r="F106" s="76">
        <v>0.42</v>
      </c>
    </row>
    <row r="107" spans="2:6" hidden="1" outlineLevel="1" x14ac:dyDescent="0.25">
      <c r="B107" s="242" t="s">
        <v>211</v>
      </c>
      <c r="C107" s="243"/>
      <c r="D107" s="76">
        <v>0.37</v>
      </c>
      <c r="E107" s="76">
        <v>0.34</v>
      </c>
      <c r="F107" s="76">
        <v>0.32</v>
      </c>
    </row>
    <row r="108" spans="2:6" hidden="1" outlineLevel="1" x14ac:dyDescent="0.25">
      <c r="B108" s="242" t="s">
        <v>989</v>
      </c>
      <c r="C108" s="243"/>
      <c r="D108" s="76">
        <v>0.12</v>
      </c>
      <c r="E108" s="76">
        <v>0.12</v>
      </c>
      <c r="F108" s="76">
        <v>0.15</v>
      </c>
    </row>
    <row r="109" spans="2:6" hidden="1" outlineLevel="1" x14ac:dyDescent="0.25">
      <c r="B109" s="242" t="s">
        <v>982</v>
      </c>
      <c r="C109" s="243"/>
      <c r="D109" s="76">
        <v>0.03</v>
      </c>
      <c r="E109" s="76">
        <v>0.04</v>
      </c>
      <c r="F109" s="76">
        <v>0.05</v>
      </c>
    </row>
    <row r="110" spans="2:6" hidden="1" outlineLevel="1" x14ac:dyDescent="0.25"/>
    <row r="111" spans="2:6" hidden="1" outlineLevel="1" x14ac:dyDescent="0.25"/>
    <row r="112" spans="2:6" hidden="1" outlineLevel="1" x14ac:dyDescent="0.25"/>
    <row r="113" hidden="1" outlineLevel="1" x14ac:dyDescent="0.25"/>
    <row r="114" hidden="1" outlineLevel="1" x14ac:dyDescent="0.25"/>
    <row r="115" hidden="1" outlineLevel="1" x14ac:dyDescent="0.25"/>
    <row r="116" hidden="1" outlineLevel="1" x14ac:dyDescent="0.25"/>
    <row r="117" hidden="1" outlineLevel="1" x14ac:dyDescent="0.25"/>
    <row r="118" hidden="1" outlineLevel="1" x14ac:dyDescent="0.25"/>
    <row r="119" hidden="1" outlineLevel="1" x14ac:dyDescent="0.25"/>
    <row r="120" hidden="1" outlineLevel="1" x14ac:dyDescent="0.25"/>
    <row r="121" hidden="1" outlineLevel="1" x14ac:dyDescent="0.25"/>
    <row r="122" hidden="1" outlineLevel="1" x14ac:dyDescent="0.25"/>
    <row r="123" hidden="1" outlineLevel="1" x14ac:dyDescent="0.25"/>
    <row r="124" hidden="1" outlineLevel="1" x14ac:dyDescent="0.25"/>
    <row r="125" hidden="1" outlineLevel="1" x14ac:dyDescent="0.25"/>
    <row r="126" hidden="1" outlineLevel="1" x14ac:dyDescent="0.25"/>
    <row r="127" hidden="1" outlineLevel="1" x14ac:dyDescent="0.25"/>
    <row r="128" hidden="1" outlineLevel="1" x14ac:dyDescent="0.25"/>
    <row r="129" spans="2:8" hidden="1" outlineLevel="1" x14ac:dyDescent="0.25"/>
    <row r="130" spans="2:8" hidden="1" outlineLevel="1" x14ac:dyDescent="0.25">
      <c r="B130" s="49" t="s">
        <v>212</v>
      </c>
      <c r="C130" s="49"/>
    </row>
    <row r="131" spans="2:8" hidden="1" outlineLevel="1" x14ac:dyDescent="0.25">
      <c r="B131" s="218" t="s">
        <v>990</v>
      </c>
      <c r="C131" s="218"/>
      <c r="D131" s="218"/>
      <c r="E131" s="218"/>
      <c r="F131" s="53">
        <v>2022</v>
      </c>
      <c r="G131" s="53">
        <v>2021</v>
      </c>
      <c r="H131" s="53">
        <v>2020</v>
      </c>
    </row>
    <row r="132" spans="2:8" hidden="1" outlineLevel="1" x14ac:dyDescent="0.25">
      <c r="B132" s="239" t="s">
        <v>991</v>
      </c>
      <c r="C132" s="239"/>
      <c r="D132" s="239"/>
      <c r="E132" s="239"/>
      <c r="F132" s="239"/>
      <c r="G132" s="239"/>
      <c r="H132" s="239"/>
    </row>
    <row r="133" spans="2:8" hidden="1" outlineLevel="1" x14ac:dyDescent="0.25">
      <c r="B133" s="210" t="s">
        <v>964</v>
      </c>
      <c r="C133" s="210"/>
      <c r="D133" s="210"/>
      <c r="E133" s="210"/>
      <c r="F133" s="57">
        <v>0.64</v>
      </c>
      <c r="G133" s="57">
        <v>0.74113402494008873</v>
      </c>
      <c r="H133" s="57">
        <v>0.69492411340798987</v>
      </c>
    </row>
    <row r="134" spans="2:8" hidden="1" outlineLevel="1" x14ac:dyDescent="0.25">
      <c r="B134" s="210" t="s">
        <v>913</v>
      </c>
      <c r="C134" s="210"/>
      <c r="D134" s="210"/>
      <c r="E134" s="210"/>
      <c r="F134" s="57">
        <v>0.66</v>
      </c>
      <c r="G134" s="57">
        <v>0.67934956305022254</v>
      </c>
      <c r="H134" s="57">
        <v>0.79813456385256354</v>
      </c>
    </row>
    <row r="135" spans="2:8" hidden="1" outlineLevel="1" x14ac:dyDescent="0.25">
      <c r="B135" s="210" t="s">
        <v>916</v>
      </c>
      <c r="C135" s="210"/>
      <c r="D135" s="210"/>
      <c r="E135" s="210"/>
      <c r="F135" s="57">
        <v>1.24</v>
      </c>
      <c r="G135" s="57">
        <v>1.089187078210482</v>
      </c>
      <c r="H135" s="57">
        <v>0.97165529692203578</v>
      </c>
    </row>
    <row r="136" spans="2:8" hidden="1" outlineLevel="1" x14ac:dyDescent="0.25">
      <c r="B136" s="239" t="s">
        <v>992</v>
      </c>
      <c r="C136" s="239"/>
      <c r="D136" s="239"/>
      <c r="E136" s="239"/>
      <c r="F136" s="239"/>
      <c r="G136" s="239"/>
      <c r="H136" s="239"/>
    </row>
    <row r="137" spans="2:8" ht="12.75" hidden="1" customHeight="1" outlineLevel="1" x14ac:dyDescent="0.25">
      <c r="B137" s="210" t="s">
        <v>964</v>
      </c>
      <c r="C137" s="210"/>
      <c r="D137" s="210"/>
      <c r="E137" s="210"/>
      <c r="F137" s="57">
        <v>0.66</v>
      </c>
      <c r="G137" s="57">
        <v>0.76349141784621233</v>
      </c>
      <c r="H137" s="57">
        <v>0.67201668964063255</v>
      </c>
    </row>
    <row r="138" spans="2:8" ht="12.75" hidden="1" customHeight="1" outlineLevel="1" x14ac:dyDescent="0.25">
      <c r="B138" s="210" t="s">
        <v>913</v>
      </c>
      <c r="C138" s="210"/>
      <c r="D138" s="210"/>
      <c r="E138" s="210"/>
      <c r="F138" s="57">
        <v>0.76</v>
      </c>
      <c r="G138" s="57">
        <v>0.70572586283431327</v>
      </c>
      <c r="H138" s="57">
        <v>0.83319662389348315</v>
      </c>
    </row>
    <row r="139" spans="2:8" hidden="1" outlineLevel="1" x14ac:dyDescent="0.25">
      <c r="B139" s="210" t="s">
        <v>916</v>
      </c>
      <c r="C139" s="210"/>
      <c r="D139" s="210"/>
      <c r="E139" s="210"/>
      <c r="F139" s="57">
        <v>1.28</v>
      </c>
      <c r="G139" s="57">
        <v>1.0907463107155573</v>
      </c>
      <c r="H139" s="57">
        <v>0.96152329489185862</v>
      </c>
    </row>
    <row r="140" spans="2:8" ht="12.75" hidden="1" customHeight="1" outlineLevel="1" x14ac:dyDescent="0.25">
      <c r="B140" s="229" t="s">
        <v>993</v>
      </c>
      <c r="C140" s="229"/>
      <c r="D140" s="229"/>
      <c r="E140" s="229"/>
      <c r="F140" s="229"/>
      <c r="G140" s="229"/>
      <c r="H140" s="229"/>
    </row>
    <row r="141" spans="2:8" ht="12.75" hidden="1" customHeight="1" outlineLevel="1" x14ac:dyDescent="0.25">
      <c r="B141" s="229"/>
      <c r="C141" s="229"/>
      <c r="D141" s="229"/>
      <c r="E141" s="229"/>
      <c r="F141" s="229"/>
      <c r="G141" s="229"/>
      <c r="H141" s="229"/>
    </row>
    <row r="142" spans="2:8" ht="12.75" hidden="1" customHeight="1" outlineLevel="1" x14ac:dyDescent="0.25">
      <c r="B142" s="229"/>
      <c r="C142" s="229"/>
      <c r="D142" s="229"/>
      <c r="E142" s="229"/>
      <c r="F142" s="229"/>
      <c r="G142" s="229"/>
      <c r="H142" s="229"/>
    </row>
    <row r="143" spans="2:8" hidden="1" outlineLevel="1" x14ac:dyDescent="0.25"/>
    <row r="144" spans="2:8" ht="12.75" hidden="1" customHeight="1" outlineLevel="1" x14ac:dyDescent="0.25">
      <c r="B144" s="49" t="s">
        <v>213</v>
      </c>
      <c r="C144" s="49"/>
    </row>
    <row r="145" spans="2:14" ht="12.75" hidden="1" customHeight="1" outlineLevel="1" x14ac:dyDescent="0.25">
      <c r="B145" s="206" t="s">
        <v>994</v>
      </c>
      <c r="C145" s="206"/>
      <c r="D145" s="206">
        <v>2022</v>
      </c>
      <c r="E145" s="206"/>
      <c r="F145" s="206">
        <v>2021</v>
      </c>
      <c r="G145" s="206"/>
      <c r="H145" s="206">
        <v>2020</v>
      </c>
      <c r="I145" s="206"/>
    </row>
    <row r="146" spans="2:14" ht="12.75" hidden="1" customHeight="1" outlineLevel="1" x14ac:dyDescent="0.25">
      <c r="B146" s="206"/>
      <c r="C146" s="206"/>
      <c r="D146" s="53" t="s">
        <v>951</v>
      </c>
      <c r="E146" s="53" t="s">
        <v>952</v>
      </c>
      <c r="F146" s="53" t="s">
        <v>951</v>
      </c>
      <c r="G146" s="53" t="s">
        <v>952</v>
      </c>
      <c r="H146" s="53" t="s">
        <v>951</v>
      </c>
      <c r="I146" s="53" t="s">
        <v>952</v>
      </c>
    </row>
    <row r="147" spans="2:14" hidden="1" outlineLevel="1" x14ac:dyDescent="0.25">
      <c r="B147" s="210" t="s">
        <v>995</v>
      </c>
      <c r="C147" s="210"/>
      <c r="D147" s="78">
        <v>1</v>
      </c>
      <c r="E147" s="78">
        <v>0</v>
      </c>
      <c r="F147" s="78">
        <v>3</v>
      </c>
      <c r="G147" s="78">
        <v>3</v>
      </c>
      <c r="H147" s="78">
        <v>1</v>
      </c>
      <c r="I147" s="78">
        <v>2</v>
      </c>
    </row>
    <row r="148" spans="2:14" hidden="1" outlineLevel="1" x14ac:dyDescent="0.25">
      <c r="B148" s="210" t="s">
        <v>996</v>
      </c>
      <c r="C148" s="210"/>
      <c r="D148" s="78">
        <v>1</v>
      </c>
      <c r="E148" s="78">
        <v>0</v>
      </c>
      <c r="F148" s="78">
        <v>3</v>
      </c>
      <c r="G148" s="78">
        <v>3</v>
      </c>
      <c r="H148" s="78">
        <v>1</v>
      </c>
      <c r="I148" s="78">
        <v>2</v>
      </c>
    </row>
    <row r="149" spans="2:14" hidden="1" outlineLevel="1" x14ac:dyDescent="0.25">
      <c r="B149" s="210" t="s">
        <v>997</v>
      </c>
      <c r="C149" s="210"/>
      <c r="D149" s="79">
        <v>0</v>
      </c>
      <c r="E149" s="79">
        <v>0</v>
      </c>
      <c r="F149" s="79">
        <v>0</v>
      </c>
      <c r="G149" s="79">
        <v>0</v>
      </c>
      <c r="H149" s="79">
        <v>0</v>
      </c>
      <c r="I149" s="79">
        <v>0</v>
      </c>
    </row>
    <row r="150" spans="2:14" hidden="1" outlineLevel="1" x14ac:dyDescent="0.25">
      <c r="B150" s="210" t="s">
        <v>998</v>
      </c>
      <c r="C150" s="210"/>
      <c r="D150" s="81" t="s">
        <v>214</v>
      </c>
      <c r="E150" s="81" t="s">
        <v>214</v>
      </c>
      <c r="F150" s="79">
        <v>3</v>
      </c>
      <c r="G150" s="79">
        <v>1</v>
      </c>
      <c r="H150" s="79">
        <v>1</v>
      </c>
      <c r="I150" s="79">
        <v>2</v>
      </c>
    </row>
    <row r="151" spans="2:14" hidden="1" outlineLevel="1" x14ac:dyDescent="0.25">
      <c r="B151" s="210" t="s">
        <v>999</v>
      </c>
      <c r="C151" s="210"/>
      <c r="D151" s="79">
        <v>1</v>
      </c>
      <c r="E151" s="79">
        <v>0</v>
      </c>
      <c r="F151" s="79">
        <v>0</v>
      </c>
      <c r="G151" s="79">
        <v>2</v>
      </c>
      <c r="H151" s="79">
        <v>0</v>
      </c>
      <c r="I151" s="79">
        <v>0</v>
      </c>
    </row>
    <row r="152" spans="2:14" hidden="1" outlineLevel="1" x14ac:dyDescent="0.25">
      <c r="B152" s="210" t="s">
        <v>1000</v>
      </c>
      <c r="C152" s="210"/>
      <c r="D152" s="80">
        <v>1</v>
      </c>
      <c r="E152" s="81" t="s">
        <v>214</v>
      </c>
      <c r="F152" s="80">
        <v>1</v>
      </c>
      <c r="G152" s="80">
        <v>1</v>
      </c>
      <c r="H152" s="80">
        <v>1</v>
      </c>
      <c r="I152" s="80">
        <v>1</v>
      </c>
    </row>
    <row r="153" spans="2:14" hidden="1" outlineLevel="1" x14ac:dyDescent="0.25">
      <c r="B153" s="210" t="s">
        <v>1001</v>
      </c>
      <c r="C153" s="210"/>
      <c r="D153" s="59" t="s">
        <v>214</v>
      </c>
      <c r="E153" s="59" t="s">
        <v>214</v>
      </c>
      <c r="F153" s="80">
        <v>1</v>
      </c>
      <c r="G153" s="80">
        <v>0.33333333333333331</v>
      </c>
      <c r="H153" s="80">
        <v>1</v>
      </c>
      <c r="I153" s="80">
        <v>1</v>
      </c>
    </row>
    <row r="154" spans="2:14" ht="12.75" hidden="1" customHeight="1" outlineLevel="1" x14ac:dyDescent="0.25">
      <c r="B154" s="188" t="s">
        <v>1002</v>
      </c>
      <c r="C154" s="189"/>
      <c r="D154" s="189"/>
      <c r="E154" s="189"/>
      <c r="F154" s="189"/>
      <c r="G154" s="189"/>
      <c r="H154" s="189"/>
      <c r="I154" s="190"/>
    </row>
    <row r="155" spans="2:14" ht="12.75" hidden="1" customHeight="1" outlineLevel="1" x14ac:dyDescent="0.25">
      <c r="B155" s="247"/>
      <c r="C155" s="248"/>
      <c r="D155" s="248"/>
      <c r="E155" s="248"/>
      <c r="F155" s="248"/>
      <c r="G155" s="248"/>
      <c r="H155" s="248"/>
      <c r="I155" s="249"/>
    </row>
    <row r="156" spans="2:14" ht="12.75" hidden="1" customHeight="1" outlineLevel="1" x14ac:dyDescent="0.25">
      <c r="B156" s="247"/>
      <c r="C156" s="248"/>
      <c r="D156" s="248"/>
      <c r="E156" s="248"/>
      <c r="F156" s="248"/>
      <c r="G156" s="248"/>
      <c r="H156" s="248"/>
      <c r="I156" s="249"/>
    </row>
    <row r="157" spans="2:14" ht="12.75" hidden="1" customHeight="1" outlineLevel="1" x14ac:dyDescent="0.25">
      <c r="B157" s="247"/>
      <c r="C157" s="248"/>
      <c r="D157" s="248"/>
      <c r="E157" s="248"/>
      <c r="F157" s="248"/>
      <c r="G157" s="248"/>
      <c r="H157" s="248"/>
      <c r="I157" s="249"/>
    </row>
    <row r="158" spans="2:14" hidden="1" outlineLevel="1" x14ac:dyDescent="0.25">
      <c r="B158" s="191"/>
      <c r="C158" s="192"/>
      <c r="D158" s="192"/>
      <c r="E158" s="192"/>
      <c r="F158" s="192"/>
      <c r="G158" s="192"/>
      <c r="H158" s="192"/>
      <c r="I158" s="193"/>
    </row>
    <row r="159" spans="2:14" hidden="1" outlineLevel="1" x14ac:dyDescent="0.25"/>
    <row r="160" spans="2:14" s="32" customFormat="1" ht="15" collapsed="1" x14ac:dyDescent="0.25">
      <c r="N160" s="68"/>
    </row>
    <row r="161" spans="2:14" s="32" customFormat="1" ht="15" x14ac:dyDescent="0.25">
      <c r="B161" s="199" t="s">
        <v>333</v>
      </c>
      <c r="C161" s="200"/>
      <c r="D161" s="200"/>
      <c r="E161" s="200"/>
      <c r="F161" s="200"/>
      <c r="G161" s="200"/>
      <c r="H161" s="200"/>
      <c r="I161" s="200"/>
      <c r="J161" s="200"/>
      <c r="K161" s="200"/>
      <c r="L161" s="200"/>
      <c r="N161" s="68"/>
    </row>
    <row r="162" spans="2:14" s="32" customFormat="1" ht="15" hidden="1" outlineLevel="1" x14ac:dyDescent="0.25">
      <c r="N162" s="68"/>
    </row>
    <row r="163" spans="2:14" hidden="1" outlineLevel="1" x14ac:dyDescent="0.25">
      <c r="B163" s="49" t="s">
        <v>215</v>
      </c>
      <c r="C163" s="49"/>
    </row>
    <row r="164" spans="2:14" ht="15" hidden="1" customHeight="1" outlineLevel="1" x14ac:dyDescent="0.25">
      <c r="B164" s="234" t="s">
        <v>1003</v>
      </c>
      <c r="C164" s="235"/>
      <c r="D164" s="206">
        <v>2022</v>
      </c>
      <c r="E164" s="206"/>
      <c r="F164" s="206">
        <v>2021</v>
      </c>
      <c r="G164" s="206"/>
      <c r="H164" s="206">
        <v>2020</v>
      </c>
      <c r="I164" s="206"/>
    </row>
    <row r="165" spans="2:14" hidden="1" outlineLevel="1" x14ac:dyDescent="0.25">
      <c r="B165" s="236"/>
      <c r="C165" s="237"/>
      <c r="D165" s="53" t="s">
        <v>693</v>
      </c>
      <c r="E165" s="53" t="s">
        <v>1004</v>
      </c>
      <c r="F165" s="53" t="s">
        <v>693</v>
      </c>
      <c r="G165" s="53" t="s">
        <v>1004</v>
      </c>
      <c r="H165" s="53" t="s">
        <v>693</v>
      </c>
      <c r="I165" s="53" t="s">
        <v>1004</v>
      </c>
    </row>
    <row r="166" spans="2:14" hidden="1" outlineLevel="1" x14ac:dyDescent="0.25">
      <c r="B166" s="223" t="s">
        <v>1005</v>
      </c>
      <c r="C166" s="238"/>
      <c r="D166" s="238"/>
      <c r="E166" s="238"/>
      <c r="F166" s="238"/>
      <c r="G166" s="238"/>
      <c r="H166" s="238"/>
      <c r="I166" s="224"/>
    </row>
    <row r="167" spans="2:14" hidden="1" outlineLevel="1" x14ac:dyDescent="0.25">
      <c r="B167" s="210" t="s">
        <v>951</v>
      </c>
      <c r="C167" s="210"/>
      <c r="D167" s="54">
        <v>33</v>
      </c>
      <c r="E167" s="54">
        <v>18</v>
      </c>
      <c r="F167" s="54">
        <v>15</v>
      </c>
      <c r="G167" s="54">
        <v>14</v>
      </c>
      <c r="H167" s="54">
        <v>7</v>
      </c>
      <c r="I167" s="54">
        <v>6</v>
      </c>
    </row>
    <row r="168" spans="2:14" hidden="1" outlineLevel="1" x14ac:dyDescent="0.25">
      <c r="B168" s="210" t="s">
        <v>952</v>
      </c>
      <c r="C168" s="210"/>
      <c r="D168" s="54">
        <v>17</v>
      </c>
      <c r="E168" s="54">
        <v>8</v>
      </c>
      <c r="F168" s="54">
        <v>15</v>
      </c>
      <c r="G168" s="54">
        <v>10</v>
      </c>
      <c r="H168" s="54">
        <v>4</v>
      </c>
      <c r="I168" s="54">
        <v>5</v>
      </c>
    </row>
    <row r="169" spans="2:14" hidden="1" outlineLevel="1" x14ac:dyDescent="0.25">
      <c r="B169" s="246" t="s">
        <v>147</v>
      </c>
      <c r="C169" s="246"/>
      <c r="D169" s="77">
        <v>50</v>
      </c>
      <c r="E169" s="77">
        <v>26</v>
      </c>
      <c r="F169" s="77">
        <v>30</v>
      </c>
      <c r="G169" s="77">
        <v>24</v>
      </c>
      <c r="H169" s="77">
        <v>11</v>
      </c>
      <c r="I169" s="77">
        <v>11</v>
      </c>
    </row>
    <row r="170" spans="2:14" hidden="1" outlineLevel="1" x14ac:dyDescent="0.25">
      <c r="B170" s="223" t="s">
        <v>1006</v>
      </c>
      <c r="C170" s="238"/>
      <c r="D170" s="238"/>
      <c r="E170" s="238"/>
      <c r="F170" s="238"/>
      <c r="G170" s="238"/>
      <c r="H170" s="238"/>
      <c r="I170" s="224"/>
    </row>
    <row r="171" spans="2:14" hidden="1" outlineLevel="1" x14ac:dyDescent="0.25">
      <c r="B171" s="210" t="s">
        <v>967</v>
      </c>
      <c r="C171" s="210"/>
      <c r="D171" s="54">
        <v>0</v>
      </c>
      <c r="E171" s="54">
        <v>0</v>
      </c>
      <c r="F171" s="54">
        <v>2</v>
      </c>
      <c r="G171" s="54">
        <v>0</v>
      </c>
      <c r="H171" s="54">
        <v>0</v>
      </c>
      <c r="I171" s="54">
        <v>1</v>
      </c>
    </row>
    <row r="172" spans="2:14" hidden="1" outlineLevel="1" x14ac:dyDescent="0.25">
      <c r="B172" s="210" t="s">
        <v>968</v>
      </c>
      <c r="C172" s="210"/>
      <c r="D172" s="54">
        <v>6</v>
      </c>
      <c r="E172" s="54">
        <v>2</v>
      </c>
      <c r="F172" s="54">
        <v>9</v>
      </c>
      <c r="G172" s="54">
        <v>4</v>
      </c>
      <c r="H172" s="54">
        <v>0</v>
      </c>
      <c r="I172" s="54">
        <v>0</v>
      </c>
    </row>
    <row r="173" spans="2:14" hidden="1" outlineLevel="1" x14ac:dyDescent="0.25">
      <c r="B173" s="210" t="s">
        <v>969</v>
      </c>
      <c r="C173" s="210"/>
      <c r="D173" s="54">
        <v>24</v>
      </c>
      <c r="E173" s="54">
        <v>8</v>
      </c>
      <c r="F173" s="54">
        <v>7</v>
      </c>
      <c r="G173" s="54">
        <v>10</v>
      </c>
      <c r="H173" s="54">
        <v>4</v>
      </c>
      <c r="I173" s="54">
        <v>3</v>
      </c>
    </row>
    <row r="174" spans="2:14" hidden="1" outlineLevel="1" x14ac:dyDescent="0.25">
      <c r="B174" s="210" t="s">
        <v>970</v>
      </c>
      <c r="C174" s="210"/>
      <c r="D174" s="54">
        <v>15</v>
      </c>
      <c r="E174" s="54">
        <v>6</v>
      </c>
      <c r="F174" s="54">
        <v>9</v>
      </c>
      <c r="G174" s="54">
        <v>2</v>
      </c>
      <c r="H174" s="54">
        <v>5</v>
      </c>
      <c r="I174" s="54">
        <v>2</v>
      </c>
    </row>
    <row r="175" spans="2:14" hidden="1" outlineLevel="1" x14ac:dyDescent="0.25">
      <c r="B175" s="210" t="s">
        <v>971</v>
      </c>
      <c r="C175" s="210"/>
      <c r="D175" s="54">
        <v>2</v>
      </c>
      <c r="E175" s="54">
        <v>6</v>
      </c>
      <c r="F175" s="54">
        <v>3</v>
      </c>
      <c r="G175" s="54">
        <v>2</v>
      </c>
      <c r="H175" s="54">
        <v>1</v>
      </c>
      <c r="I175" s="54">
        <v>0</v>
      </c>
    </row>
    <row r="176" spans="2:14" hidden="1" outlineLevel="1" x14ac:dyDescent="0.25">
      <c r="B176" s="210" t="s">
        <v>972</v>
      </c>
      <c r="C176" s="210"/>
      <c r="D176" s="54">
        <v>3</v>
      </c>
      <c r="E176" s="54">
        <v>4</v>
      </c>
      <c r="F176" s="54">
        <v>0</v>
      </c>
      <c r="G176" s="54">
        <v>6</v>
      </c>
      <c r="H176" s="54">
        <v>1</v>
      </c>
      <c r="I176" s="54">
        <v>5</v>
      </c>
    </row>
    <row r="177" spans="2:9" hidden="1" outlineLevel="1" x14ac:dyDescent="0.25">
      <c r="B177" s="223" t="s">
        <v>1007</v>
      </c>
      <c r="C177" s="238"/>
      <c r="D177" s="238"/>
      <c r="E177" s="238"/>
      <c r="F177" s="238"/>
      <c r="G177" s="238"/>
      <c r="H177" s="238"/>
      <c r="I177" s="224"/>
    </row>
    <row r="178" spans="2:9" hidden="1" outlineLevel="1" x14ac:dyDescent="0.25">
      <c r="B178" s="210" t="s">
        <v>947</v>
      </c>
      <c r="C178" s="210"/>
      <c r="D178" s="54">
        <v>0</v>
      </c>
      <c r="E178" s="54">
        <v>0</v>
      </c>
      <c r="F178" s="59" t="s">
        <v>214</v>
      </c>
      <c r="G178" s="59" t="s">
        <v>214</v>
      </c>
      <c r="H178" s="59" t="s">
        <v>214</v>
      </c>
      <c r="I178" s="59" t="s">
        <v>214</v>
      </c>
    </row>
    <row r="179" spans="2:9" hidden="1" outlineLevel="1" x14ac:dyDescent="0.25">
      <c r="B179" s="210" t="s">
        <v>948</v>
      </c>
      <c r="C179" s="210"/>
      <c r="D179" s="54">
        <v>50</v>
      </c>
      <c r="E179" s="54">
        <v>26</v>
      </c>
      <c r="F179" s="59" t="s">
        <v>214</v>
      </c>
      <c r="G179" s="59" t="s">
        <v>214</v>
      </c>
      <c r="H179" s="59" t="s">
        <v>214</v>
      </c>
      <c r="I179" s="59" t="s">
        <v>214</v>
      </c>
    </row>
    <row r="180" spans="2:9" hidden="1" outlineLevel="1" x14ac:dyDescent="0.25"/>
    <row r="181" spans="2:9" hidden="1" outlineLevel="1" x14ac:dyDescent="0.25">
      <c r="B181" s="49" t="s">
        <v>215</v>
      </c>
      <c r="C181" s="49"/>
    </row>
    <row r="182" spans="2:9" ht="12.75" hidden="1" customHeight="1" outlineLevel="1" x14ac:dyDescent="0.25">
      <c r="B182" s="234" t="s">
        <v>1008</v>
      </c>
      <c r="C182" s="235"/>
      <c r="D182" s="206">
        <v>2022</v>
      </c>
      <c r="E182" s="206"/>
      <c r="F182" s="206">
        <v>2021</v>
      </c>
      <c r="G182" s="206"/>
      <c r="H182" s="240">
        <v>2020</v>
      </c>
      <c r="I182" s="241"/>
    </row>
    <row r="183" spans="2:9" hidden="1" outlineLevel="1" x14ac:dyDescent="0.25">
      <c r="B183" s="236"/>
      <c r="C183" s="237"/>
      <c r="D183" s="53" t="s">
        <v>987</v>
      </c>
      <c r="E183" s="53" t="s">
        <v>695</v>
      </c>
      <c r="F183" s="53" t="s">
        <v>987</v>
      </c>
      <c r="G183" s="53" t="s">
        <v>695</v>
      </c>
      <c r="H183" s="53" t="s">
        <v>987</v>
      </c>
      <c r="I183" s="53" t="s">
        <v>695</v>
      </c>
    </row>
    <row r="184" spans="2:9" hidden="1" outlineLevel="1" x14ac:dyDescent="0.25">
      <c r="B184" s="223" t="s">
        <v>1005</v>
      </c>
      <c r="C184" s="238"/>
      <c r="D184" s="238"/>
      <c r="E184" s="238"/>
      <c r="F184" s="238"/>
      <c r="G184" s="238"/>
      <c r="H184" s="238"/>
      <c r="I184" s="224"/>
    </row>
    <row r="185" spans="2:9" hidden="1" outlineLevel="1" x14ac:dyDescent="0.25">
      <c r="B185" s="210" t="s">
        <v>951</v>
      </c>
      <c r="C185" s="210"/>
      <c r="D185" s="84">
        <v>0.375</v>
      </c>
      <c r="E185" s="84">
        <v>0.28977272727272729</v>
      </c>
      <c r="F185" s="84">
        <v>0.20547945205479451</v>
      </c>
      <c r="G185" s="84">
        <v>0.19863013698630136</v>
      </c>
      <c r="H185" s="84">
        <v>9.7222222222222224E-2</v>
      </c>
      <c r="I185" s="84">
        <v>9.0277777777777776E-2</v>
      </c>
    </row>
    <row r="186" spans="2:9" hidden="1" outlineLevel="1" x14ac:dyDescent="0.25">
      <c r="B186" s="210" t="s">
        <v>952</v>
      </c>
      <c r="C186" s="210"/>
      <c r="D186" s="84">
        <v>0.265625</v>
      </c>
      <c r="E186" s="84">
        <v>0.1953125</v>
      </c>
      <c r="F186" s="84">
        <v>0.27272727272727271</v>
      </c>
      <c r="G186" s="84">
        <v>0.22727272727272727</v>
      </c>
      <c r="H186" s="84">
        <v>7.8431372549019607E-2</v>
      </c>
      <c r="I186" s="84">
        <v>8.8235294117647065E-2</v>
      </c>
    </row>
    <row r="187" spans="2:9" hidden="1" outlineLevel="1" x14ac:dyDescent="0.25">
      <c r="B187" s="246" t="s">
        <v>147</v>
      </c>
      <c r="C187" s="246"/>
      <c r="D187" s="86">
        <v>0.32894736842105265</v>
      </c>
      <c r="E187" s="86">
        <v>0.25</v>
      </c>
      <c r="F187" s="86">
        <v>0.234375</v>
      </c>
      <c r="G187" s="86">
        <v>0.2109375</v>
      </c>
      <c r="H187" s="86">
        <v>8.943089430894309E-2</v>
      </c>
      <c r="I187" s="86">
        <v>8.943089430894309E-2</v>
      </c>
    </row>
    <row r="188" spans="2:9" hidden="1" outlineLevel="1" x14ac:dyDescent="0.25">
      <c r="B188" s="223" t="s">
        <v>1006</v>
      </c>
      <c r="C188" s="238"/>
      <c r="D188" s="238"/>
      <c r="E188" s="238"/>
      <c r="F188" s="238"/>
      <c r="G188" s="238"/>
      <c r="H188" s="238"/>
      <c r="I188" s="224"/>
    </row>
    <row r="189" spans="2:9" hidden="1" outlineLevel="1" x14ac:dyDescent="0.25">
      <c r="B189" s="210" t="s">
        <v>967</v>
      </c>
      <c r="C189" s="210"/>
      <c r="D189" s="84">
        <v>0</v>
      </c>
      <c r="E189" s="84">
        <v>0</v>
      </c>
      <c r="F189" s="85">
        <v>1</v>
      </c>
      <c r="G189" s="85">
        <v>0.5</v>
      </c>
      <c r="H189" s="84">
        <v>0</v>
      </c>
      <c r="I189" s="84">
        <v>0</v>
      </c>
    </row>
    <row r="190" spans="2:9" hidden="1" outlineLevel="1" x14ac:dyDescent="0.25">
      <c r="B190" s="210" t="s">
        <v>968</v>
      </c>
      <c r="C190" s="210"/>
      <c r="D190" s="84">
        <v>0.42857142857142855</v>
      </c>
      <c r="E190" s="84">
        <v>0.2857142857142857</v>
      </c>
      <c r="F190" s="84">
        <v>0.81818181818181823</v>
      </c>
      <c r="G190" s="84">
        <v>0.59090909090909094</v>
      </c>
      <c r="H190" s="84">
        <v>0</v>
      </c>
      <c r="I190" s="84">
        <v>0</v>
      </c>
    </row>
    <row r="191" spans="2:9" hidden="1" outlineLevel="1" x14ac:dyDescent="0.25">
      <c r="B191" s="210" t="s">
        <v>969</v>
      </c>
      <c r="C191" s="210"/>
      <c r="D191" s="84">
        <v>0.46153846153846156</v>
      </c>
      <c r="E191" s="84">
        <v>0.30769230769230771</v>
      </c>
      <c r="F191" s="84">
        <v>0.16666666666666666</v>
      </c>
      <c r="G191" s="84">
        <v>0.20238095238095238</v>
      </c>
      <c r="H191" s="84">
        <v>0.08</v>
      </c>
      <c r="I191" s="84">
        <v>7.0000000000000007E-2</v>
      </c>
    </row>
    <row r="192" spans="2:9" hidden="1" outlineLevel="1" x14ac:dyDescent="0.25">
      <c r="B192" s="210" t="s">
        <v>970</v>
      </c>
      <c r="C192" s="210"/>
      <c r="D192" s="84">
        <v>0.28301886792452829</v>
      </c>
      <c r="E192" s="84">
        <v>0.19811320754716982</v>
      </c>
      <c r="F192" s="84">
        <v>0.21951219512195122</v>
      </c>
      <c r="G192" s="84">
        <v>0.13414634146341464</v>
      </c>
      <c r="H192" s="84">
        <v>0.15151515151515152</v>
      </c>
      <c r="I192" s="84">
        <v>0.10606060606060606</v>
      </c>
    </row>
    <row r="193" spans="2:14" hidden="1" outlineLevel="1" x14ac:dyDescent="0.25">
      <c r="B193" s="210" t="s">
        <v>971</v>
      </c>
      <c r="C193" s="210"/>
      <c r="D193" s="84">
        <v>0.11764705882352941</v>
      </c>
      <c r="E193" s="84">
        <v>0.23529411764705882</v>
      </c>
      <c r="F193" s="84">
        <v>0.16666666666666666</v>
      </c>
      <c r="G193" s="84">
        <v>0.1388888888888889</v>
      </c>
      <c r="H193" s="84">
        <v>6.6666666666666666E-2</v>
      </c>
      <c r="I193" s="84">
        <v>3.3333333333333333E-2</v>
      </c>
    </row>
    <row r="194" spans="2:14" hidden="1" outlineLevel="1" x14ac:dyDescent="0.25">
      <c r="B194" s="210" t="s">
        <v>972</v>
      </c>
      <c r="C194" s="210"/>
      <c r="D194" s="84">
        <v>0.21428571428571427</v>
      </c>
      <c r="E194" s="84">
        <v>0.25</v>
      </c>
      <c r="F194" s="84">
        <v>0</v>
      </c>
      <c r="G194" s="84">
        <v>0.21428571428571427</v>
      </c>
      <c r="H194" s="84">
        <v>5.5555555555555552E-2</v>
      </c>
      <c r="I194" s="84">
        <v>0.16666666666666666</v>
      </c>
    </row>
    <row r="195" spans="2:14" hidden="1" outlineLevel="1" x14ac:dyDescent="0.25">
      <c r="B195" s="223" t="s">
        <v>1007</v>
      </c>
      <c r="C195" s="238"/>
      <c r="D195" s="238"/>
      <c r="E195" s="238"/>
      <c r="F195" s="238"/>
      <c r="G195" s="238"/>
      <c r="H195" s="238"/>
      <c r="I195" s="224"/>
    </row>
    <row r="196" spans="2:14" hidden="1" outlineLevel="1" x14ac:dyDescent="0.25">
      <c r="B196" s="210" t="s">
        <v>947</v>
      </c>
      <c r="C196" s="210"/>
      <c r="D196" s="89">
        <v>0</v>
      </c>
      <c r="E196" s="89">
        <v>0</v>
      </c>
      <c r="F196" s="59" t="s">
        <v>214</v>
      </c>
      <c r="G196" s="59" t="s">
        <v>214</v>
      </c>
      <c r="H196" s="59" t="s">
        <v>214</v>
      </c>
      <c r="I196" s="59" t="s">
        <v>214</v>
      </c>
    </row>
    <row r="197" spans="2:14" hidden="1" outlineLevel="1" x14ac:dyDescent="0.25">
      <c r="B197" s="210" t="s">
        <v>948</v>
      </c>
      <c r="C197" s="210"/>
      <c r="D197" s="89">
        <v>0.33333333333333331</v>
      </c>
      <c r="E197" s="89">
        <v>0.25333333333333335</v>
      </c>
      <c r="F197" s="59" t="s">
        <v>214</v>
      </c>
      <c r="G197" s="59" t="s">
        <v>214</v>
      </c>
      <c r="H197" s="59" t="s">
        <v>214</v>
      </c>
      <c r="I197" s="59" t="s">
        <v>214</v>
      </c>
    </row>
    <row r="198" spans="2:14" hidden="1" outlineLevel="1" x14ac:dyDescent="0.25">
      <c r="B198" s="207" t="s">
        <v>1009</v>
      </c>
      <c r="C198" s="208"/>
      <c r="D198" s="208"/>
      <c r="E198" s="208"/>
      <c r="F198" s="208"/>
      <c r="G198" s="208"/>
      <c r="H198" s="208"/>
      <c r="I198" s="209"/>
    </row>
    <row r="199" spans="2:14" hidden="1" outlineLevel="1" x14ac:dyDescent="0.25"/>
    <row r="200" spans="2:14" hidden="1" outlineLevel="1" x14ac:dyDescent="0.25">
      <c r="B200" s="49" t="s">
        <v>216</v>
      </c>
    </row>
    <row r="201" spans="2:14" hidden="1" outlineLevel="1" x14ac:dyDescent="0.25">
      <c r="B201" s="234" t="s">
        <v>1010</v>
      </c>
      <c r="C201" s="235"/>
      <c r="D201" s="206">
        <v>2022</v>
      </c>
      <c r="E201" s="206"/>
      <c r="F201" s="206">
        <v>2021</v>
      </c>
      <c r="G201" s="206"/>
      <c r="H201" s="240">
        <v>2020</v>
      </c>
      <c r="I201" s="241"/>
    </row>
    <row r="202" spans="2:14" ht="13.5" hidden="1" outlineLevel="1" x14ac:dyDescent="0.25">
      <c r="B202" s="236"/>
      <c r="C202" s="237"/>
      <c r="D202" s="53" t="s">
        <v>1014</v>
      </c>
      <c r="E202" s="53" t="s">
        <v>1015</v>
      </c>
      <c r="F202" s="53" t="s">
        <v>1014</v>
      </c>
      <c r="G202" s="53" t="s">
        <v>1015</v>
      </c>
      <c r="H202" s="53" t="s">
        <v>1014</v>
      </c>
      <c r="I202" s="53" t="s">
        <v>1015</v>
      </c>
    </row>
    <row r="203" spans="2:14" hidden="1" outlineLevel="1" x14ac:dyDescent="0.25">
      <c r="B203" s="210" t="s">
        <v>1011</v>
      </c>
      <c r="C203" s="210"/>
      <c r="D203" s="55">
        <v>3</v>
      </c>
      <c r="E203" s="55">
        <v>49</v>
      </c>
      <c r="F203" s="55">
        <v>3</v>
      </c>
      <c r="G203" s="55">
        <v>39</v>
      </c>
      <c r="H203" s="55">
        <v>3</v>
      </c>
      <c r="I203" s="55">
        <v>35</v>
      </c>
    </row>
    <row r="204" spans="2:14" hidden="1" outlineLevel="1" x14ac:dyDescent="0.25">
      <c r="B204" s="210" t="s">
        <v>1012</v>
      </c>
      <c r="C204" s="210"/>
      <c r="D204" s="55">
        <v>3</v>
      </c>
      <c r="E204" s="55">
        <v>47</v>
      </c>
      <c r="F204" s="55">
        <v>3</v>
      </c>
      <c r="G204" s="55">
        <v>38</v>
      </c>
      <c r="H204" s="55">
        <v>3</v>
      </c>
      <c r="I204" s="55">
        <v>34</v>
      </c>
    </row>
    <row r="205" spans="2:14" hidden="1" outlineLevel="1" x14ac:dyDescent="0.25">
      <c r="B205" s="210" t="s">
        <v>1013</v>
      </c>
      <c r="C205" s="210"/>
      <c r="D205" s="86">
        <v>1</v>
      </c>
      <c r="E205" s="86">
        <v>0.95918367346938771</v>
      </c>
      <c r="F205" s="86">
        <v>1</v>
      </c>
      <c r="G205" s="86">
        <v>0.97435897435897434</v>
      </c>
      <c r="H205" s="86">
        <v>1</v>
      </c>
      <c r="I205" s="86">
        <v>0.97142857142857142</v>
      </c>
    </row>
    <row r="206" spans="2:14" hidden="1" outlineLevel="1" x14ac:dyDescent="0.25">
      <c r="B206" s="207" t="s">
        <v>1016</v>
      </c>
      <c r="C206" s="208"/>
      <c r="D206" s="208"/>
      <c r="E206" s="208"/>
      <c r="F206" s="208"/>
      <c r="G206" s="208"/>
      <c r="H206" s="208"/>
      <c r="I206" s="209"/>
    </row>
    <row r="207" spans="2:14" hidden="1" outlineLevel="1" x14ac:dyDescent="0.25"/>
    <row r="208" spans="2:14" s="32" customFormat="1" ht="15" collapsed="1" x14ac:dyDescent="0.25">
      <c r="N208" s="68"/>
    </row>
    <row r="209" spans="2:14" s="32" customFormat="1" ht="15" x14ac:dyDescent="0.25">
      <c r="B209" s="199" t="s">
        <v>334</v>
      </c>
      <c r="C209" s="200"/>
      <c r="D209" s="200"/>
      <c r="E209" s="200"/>
      <c r="F209" s="200"/>
      <c r="G209" s="200"/>
      <c r="H209" s="200"/>
      <c r="I209" s="200"/>
      <c r="J209" s="200"/>
      <c r="K209" s="200"/>
      <c r="L209" s="200"/>
      <c r="N209" s="68"/>
    </row>
    <row r="210" spans="2:14" s="32" customFormat="1" ht="15" hidden="1" outlineLevel="1" x14ac:dyDescent="0.25">
      <c r="N210" s="68"/>
    </row>
    <row r="211" spans="2:14" hidden="1" outlineLevel="1" x14ac:dyDescent="0.25">
      <c r="B211" s="49" t="s">
        <v>217</v>
      </c>
      <c r="C211" s="49"/>
    </row>
    <row r="212" spans="2:14" hidden="1" outlineLevel="1" x14ac:dyDescent="0.25">
      <c r="B212" s="212" t="s">
        <v>1017</v>
      </c>
      <c r="C212" s="212"/>
      <c r="D212" s="212"/>
      <c r="E212" s="212"/>
      <c r="F212" s="212"/>
    </row>
    <row r="213" spans="2:14" hidden="1" outlineLevel="1" x14ac:dyDescent="0.25">
      <c r="B213" s="212"/>
      <c r="C213" s="212"/>
      <c r="D213" s="212"/>
      <c r="E213" s="212"/>
      <c r="F213" s="212"/>
    </row>
    <row r="214" spans="2:14" hidden="1" outlineLevel="1" x14ac:dyDescent="0.25">
      <c r="B214" s="212"/>
      <c r="C214" s="212"/>
      <c r="D214" s="212"/>
      <c r="E214" s="212"/>
      <c r="F214" s="212"/>
    </row>
    <row r="215" spans="2:14" hidden="1" outlineLevel="1" x14ac:dyDescent="0.25">
      <c r="B215" s="233"/>
      <c r="C215" s="233"/>
      <c r="D215" s="233"/>
      <c r="E215" s="233"/>
      <c r="F215" s="233"/>
    </row>
    <row r="216" spans="2:14" ht="25.5" hidden="1" customHeight="1" outlineLevel="1" x14ac:dyDescent="0.25">
      <c r="B216" s="240" t="s">
        <v>698</v>
      </c>
      <c r="C216" s="241"/>
      <c r="D216" s="53">
        <v>2021</v>
      </c>
      <c r="E216" s="53">
        <v>2020</v>
      </c>
      <c r="F216" s="53">
        <v>2019</v>
      </c>
    </row>
    <row r="217" spans="2:14" hidden="1" outlineLevel="1" x14ac:dyDescent="0.25">
      <c r="B217" s="223" t="s">
        <v>1005</v>
      </c>
      <c r="C217" s="238"/>
      <c r="D217" s="238"/>
      <c r="E217" s="238"/>
      <c r="F217" s="224"/>
    </row>
    <row r="218" spans="2:14" hidden="1" outlineLevel="1" x14ac:dyDescent="0.25">
      <c r="B218" s="210" t="s">
        <v>951</v>
      </c>
      <c r="C218" s="210"/>
      <c r="D218" s="57">
        <v>33.875</v>
      </c>
      <c r="E218" s="57">
        <v>27.684931506849313</v>
      </c>
      <c r="F218" s="57">
        <v>41.322222222222223</v>
      </c>
    </row>
    <row r="219" spans="2:14" hidden="1" outlineLevel="1" x14ac:dyDescent="0.25">
      <c r="B219" s="210" t="s">
        <v>952</v>
      </c>
      <c r="C219" s="210"/>
      <c r="D219" s="57">
        <v>26.647656250000001</v>
      </c>
      <c r="E219" s="57">
        <v>21.90909090909091</v>
      </c>
      <c r="F219" s="57">
        <v>53.220588235294116</v>
      </c>
    </row>
    <row r="220" spans="2:14" hidden="1" outlineLevel="1" x14ac:dyDescent="0.25">
      <c r="B220" s="246" t="s">
        <v>147</v>
      </c>
      <c r="C220" s="246"/>
      <c r="D220" s="58">
        <v>30.83190789473684</v>
      </c>
      <c r="E220" s="58">
        <v>25.203125</v>
      </c>
      <c r="F220" s="58">
        <v>46.255691056910571</v>
      </c>
    </row>
    <row r="221" spans="2:14" hidden="1" outlineLevel="1" x14ac:dyDescent="0.25">
      <c r="B221" s="223" t="s">
        <v>1018</v>
      </c>
      <c r="C221" s="238"/>
      <c r="D221" s="238"/>
      <c r="E221" s="238"/>
      <c r="F221" s="224"/>
    </row>
    <row r="222" spans="2:14" hidden="1" outlineLevel="1" x14ac:dyDescent="0.25">
      <c r="B222" s="210" t="s">
        <v>870</v>
      </c>
      <c r="C222" s="210"/>
      <c r="D222" s="57">
        <v>1.8333333333333333</v>
      </c>
      <c r="E222" s="57">
        <v>1.3333333333333333</v>
      </c>
      <c r="F222" s="57">
        <v>10</v>
      </c>
    </row>
    <row r="223" spans="2:14" ht="12.75" hidden="1" customHeight="1" outlineLevel="1" x14ac:dyDescent="0.25">
      <c r="B223" s="242" t="s">
        <v>964</v>
      </c>
      <c r="C223" s="243"/>
      <c r="D223" s="57">
        <v>15.964285714285714</v>
      </c>
      <c r="E223" s="57">
        <v>13.589743589743589</v>
      </c>
      <c r="F223" s="57">
        <v>33.038571428571423</v>
      </c>
    </row>
    <row r="224" spans="2:14" ht="12.75" hidden="1" customHeight="1" outlineLevel="1" x14ac:dyDescent="0.25">
      <c r="B224" s="242" t="s">
        <v>913</v>
      </c>
      <c r="C224" s="243"/>
      <c r="D224" s="57">
        <v>70.671875</v>
      </c>
      <c r="E224" s="57">
        <v>49.393939393939391</v>
      </c>
      <c r="F224" s="57">
        <v>69.144594594594594</v>
      </c>
    </row>
    <row r="225" spans="2:6" hidden="1" outlineLevel="1" x14ac:dyDescent="0.25">
      <c r="B225" s="242" t="s">
        <v>1019</v>
      </c>
      <c r="C225" s="243"/>
      <c r="D225" s="57">
        <v>24.064705882352943</v>
      </c>
      <c r="E225" s="57">
        <v>20.037735849056602</v>
      </c>
      <c r="F225" s="57">
        <v>40.257291666666667</v>
      </c>
    </row>
    <row r="226" spans="2:6" hidden="1" outlineLevel="1" x14ac:dyDescent="0.25"/>
    <row r="227" spans="2:6" collapsed="1" x14ac:dyDescent="0.25"/>
    <row r="251" spans="2:8" x14ac:dyDescent="0.25">
      <c r="B251" s="61"/>
      <c r="C251" s="61"/>
      <c r="D251" s="61"/>
      <c r="E251" s="61"/>
      <c r="F251" s="61"/>
      <c r="G251" s="61"/>
      <c r="H251" s="61"/>
    </row>
    <row r="252" spans="2:8" x14ac:dyDescent="0.25">
      <c r="B252" s="61"/>
      <c r="C252" s="61"/>
      <c r="D252" s="61"/>
      <c r="E252" s="61"/>
      <c r="F252" s="61"/>
      <c r="G252" s="61"/>
      <c r="H252" s="61"/>
    </row>
    <row r="253" spans="2:8" x14ac:dyDescent="0.25">
      <c r="B253" s="50"/>
      <c r="C253" s="50"/>
      <c r="D253" s="50"/>
      <c r="E253" s="50"/>
      <c r="F253" s="50"/>
      <c r="G253" s="50"/>
      <c r="H253" s="50"/>
    </row>
    <row r="254" spans="2:8" x14ac:dyDescent="0.25">
      <c r="B254" s="50"/>
      <c r="C254" s="50"/>
      <c r="D254" s="50"/>
      <c r="E254" s="50"/>
      <c r="F254" s="50"/>
      <c r="G254" s="50"/>
      <c r="H254" s="50"/>
    </row>
    <row r="255" spans="2:8" x14ac:dyDescent="0.25">
      <c r="B255" s="50"/>
      <c r="C255" s="50"/>
      <c r="D255" s="50"/>
      <c r="E255" s="50"/>
      <c r="F255" s="50"/>
      <c r="G255" s="50"/>
      <c r="H255" s="50"/>
    </row>
    <row r="256" spans="2:8" x14ac:dyDescent="0.25">
      <c r="B256" s="50"/>
      <c r="C256" s="50"/>
      <c r="D256" s="50"/>
      <c r="E256" s="50"/>
      <c r="F256" s="50"/>
      <c r="G256" s="50"/>
      <c r="H256" s="50"/>
    </row>
    <row r="257" spans="2:8" x14ac:dyDescent="0.25">
      <c r="B257" s="50"/>
      <c r="C257" s="50"/>
      <c r="D257" s="50"/>
      <c r="E257" s="50"/>
      <c r="F257" s="50"/>
      <c r="G257" s="50"/>
      <c r="H257" s="50"/>
    </row>
    <row r="258" spans="2:8" x14ac:dyDescent="0.25">
      <c r="B258" s="50"/>
      <c r="C258" s="50"/>
      <c r="D258" s="50"/>
      <c r="E258" s="50"/>
      <c r="F258" s="50"/>
      <c r="G258" s="50"/>
      <c r="H258" s="50"/>
    </row>
    <row r="259" spans="2:8" x14ac:dyDescent="0.25">
      <c r="B259" s="50"/>
      <c r="C259" s="50"/>
      <c r="D259" s="50"/>
      <c r="E259" s="50"/>
      <c r="F259" s="50"/>
      <c r="G259" s="50"/>
      <c r="H259" s="50"/>
    </row>
    <row r="260" spans="2:8" x14ac:dyDescent="0.25">
      <c r="B260" s="71" t="s">
        <v>978</v>
      </c>
      <c r="C260" s="71"/>
      <c r="D260" s="71">
        <v>2020</v>
      </c>
      <c r="E260" s="71">
        <v>2021</v>
      </c>
      <c r="F260" s="71">
        <v>2022</v>
      </c>
      <c r="G260" s="50"/>
      <c r="H260" s="50"/>
    </row>
    <row r="261" spans="2:8" x14ac:dyDescent="0.25">
      <c r="B261" s="50" t="s">
        <v>951</v>
      </c>
      <c r="C261" s="50"/>
      <c r="D261" s="50">
        <v>72</v>
      </c>
      <c r="E261" s="50">
        <v>73</v>
      </c>
      <c r="F261" s="50">
        <v>88</v>
      </c>
      <c r="G261" s="50"/>
      <c r="H261" s="50"/>
    </row>
    <row r="262" spans="2:8" x14ac:dyDescent="0.25">
      <c r="B262" s="50" t="s">
        <v>952</v>
      </c>
      <c r="C262" s="50"/>
      <c r="D262" s="50">
        <v>51</v>
      </c>
      <c r="E262" s="50">
        <v>55</v>
      </c>
      <c r="F262" s="50">
        <v>64</v>
      </c>
      <c r="G262" s="50"/>
      <c r="H262" s="50"/>
    </row>
    <row r="263" spans="2:8" x14ac:dyDescent="0.25">
      <c r="B263" s="50"/>
      <c r="C263" s="50"/>
      <c r="D263" s="50"/>
      <c r="E263" s="50"/>
      <c r="F263" s="50"/>
      <c r="G263" s="50"/>
      <c r="H263" s="50"/>
    </row>
    <row r="264" spans="2:8" x14ac:dyDescent="0.25">
      <c r="B264" s="50" t="s">
        <v>967</v>
      </c>
      <c r="C264" s="50"/>
      <c r="D264" s="50">
        <v>2</v>
      </c>
      <c r="E264" s="50"/>
      <c r="F264" s="50"/>
      <c r="G264" s="50"/>
      <c r="H264" s="50"/>
    </row>
    <row r="265" spans="2:8" x14ac:dyDescent="0.25">
      <c r="B265" s="50" t="s">
        <v>968</v>
      </c>
      <c r="C265" s="50"/>
      <c r="D265" s="50">
        <v>14</v>
      </c>
      <c r="E265" s="50"/>
      <c r="F265" s="50"/>
      <c r="G265" s="50"/>
      <c r="H265" s="50"/>
    </row>
    <row r="266" spans="2:8" x14ac:dyDescent="0.25">
      <c r="B266" s="50" t="s">
        <v>969</v>
      </c>
      <c r="C266" s="50"/>
      <c r="D266" s="50">
        <v>52</v>
      </c>
      <c r="E266" s="50"/>
      <c r="F266" s="50"/>
      <c r="G266" s="50"/>
      <c r="H266" s="50"/>
    </row>
    <row r="267" spans="2:8" x14ac:dyDescent="0.25">
      <c r="B267" s="50" t="s">
        <v>970</v>
      </c>
      <c r="C267" s="50"/>
      <c r="D267" s="50">
        <v>53</v>
      </c>
      <c r="E267" s="50"/>
      <c r="F267" s="50"/>
      <c r="G267" s="50"/>
      <c r="H267" s="50"/>
    </row>
    <row r="268" spans="2:8" x14ac:dyDescent="0.25">
      <c r="B268" s="50" t="s">
        <v>971</v>
      </c>
      <c r="C268" s="50"/>
      <c r="D268" s="50">
        <v>17</v>
      </c>
      <c r="E268" s="50"/>
      <c r="F268" s="50"/>
      <c r="G268" s="50"/>
      <c r="H268" s="50"/>
    </row>
    <row r="269" spans="2:8" x14ac:dyDescent="0.25">
      <c r="B269" s="50" t="s">
        <v>972</v>
      </c>
      <c r="C269" s="50"/>
      <c r="D269" s="50">
        <v>14</v>
      </c>
      <c r="E269" s="50"/>
      <c r="F269" s="50"/>
      <c r="G269" s="50"/>
      <c r="H269" s="50"/>
    </row>
    <row r="270" spans="2:8" x14ac:dyDescent="0.25">
      <c r="B270" s="50"/>
      <c r="C270" s="50"/>
      <c r="D270" s="50"/>
      <c r="E270" s="50"/>
      <c r="F270" s="50"/>
      <c r="G270" s="50"/>
      <c r="H270" s="50"/>
    </row>
    <row r="271" spans="2:8" x14ac:dyDescent="0.25">
      <c r="B271" s="50" t="s">
        <v>975</v>
      </c>
      <c r="C271" s="50"/>
      <c r="D271" s="72">
        <v>0.12</v>
      </c>
      <c r="E271" s="50"/>
      <c r="F271" s="50"/>
      <c r="G271" s="50"/>
      <c r="H271" s="50"/>
    </row>
    <row r="272" spans="2:8" x14ac:dyDescent="0.25">
      <c r="B272" s="50" t="s">
        <v>976</v>
      </c>
      <c r="C272" s="50"/>
      <c r="D272" s="72">
        <v>0.37</v>
      </c>
      <c r="E272" s="50"/>
      <c r="F272" s="50"/>
      <c r="G272" s="50"/>
      <c r="H272" s="50"/>
    </row>
    <row r="273" spans="2:8" x14ac:dyDescent="0.25">
      <c r="B273" s="50" t="s">
        <v>968</v>
      </c>
      <c r="C273" s="50"/>
      <c r="D273" s="72">
        <v>0.24</v>
      </c>
      <c r="E273" s="50"/>
      <c r="F273" s="50"/>
      <c r="G273" s="50"/>
      <c r="H273" s="50"/>
    </row>
    <row r="274" spans="2:8" x14ac:dyDescent="0.25">
      <c r="B274" s="50" t="s">
        <v>977</v>
      </c>
      <c r="C274" s="50"/>
      <c r="D274" s="72">
        <v>0.27</v>
      </c>
      <c r="E274" s="50"/>
      <c r="F274" s="50"/>
      <c r="G274" s="50"/>
      <c r="H274" s="50"/>
    </row>
    <row r="275" spans="2:8" x14ac:dyDescent="0.25">
      <c r="B275" s="50"/>
      <c r="C275" s="50"/>
      <c r="D275" s="50"/>
      <c r="E275" s="50"/>
      <c r="F275" s="50"/>
      <c r="G275" s="50"/>
      <c r="H275" s="50"/>
    </row>
    <row r="276" spans="2:8" x14ac:dyDescent="0.25">
      <c r="B276" s="50" t="s">
        <v>979</v>
      </c>
      <c r="C276" s="50"/>
      <c r="D276" s="137">
        <v>7.0000000000000007E-2</v>
      </c>
      <c r="E276" s="50"/>
      <c r="F276" s="50"/>
      <c r="G276" s="50"/>
      <c r="H276" s="50"/>
    </row>
    <row r="277" spans="2:8" x14ac:dyDescent="0.25">
      <c r="B277" s="50" t="s">
        <v>980</v>
      </c>
      <c r="C277" s="50"/>
      <c r="D277" s="137">
        <v>0.41</v>
      </c>
      <c r="E277" s="50"/>
      <c r="F277" s="50"/>
      <c r="G277" s="50"/>
      <c r="H277" s="50"/>
    </row>
    <row r="278" spans="2:8" x14ac:dyDescent="0.25">
      <c r="B278" s="50" t="s">
        <v>211</v>
      </c>
      <c r="C278" s="50"/>
      <c r="D278" s="137">
        <v>0.37</v>
      </c>
      <c r="E278" s="50"/>
      <c r="F278" s="50"/>
      <c r="G278" s="50"/>
      <c r="H278" s="50"/>
    </row>
    <row r="279" spans="2:8" x14ac:dyDescent="0.25">
      <c r="B279" s="50" t="s">
        <v>981</v>
      </c>
      <c r="C279" s="50"/>
      <c r="D279" s="137">
        <v>0.12</v>
      </c>
      <c r="E279" s="50"/>
      <c r="F279" s="50"/>
      <c r="G279" s="50"/>
      <c r="H279" s="50"/>
    </row>
    <row r="280" spans="2:8" x14ac:dyDescent="0.25">
      <c r="B280" s="50" t="s">
        <v>982</v>
      </c>
      <c r="C280" s="50"/>
      <c r="D280" s="137">
        <v>0.03</v>
      </c>
      <c r="E280" s="50"/>
      <c r="F280" s="50"/>
      <c r="G280" s="50"/>
      <c r="H280" s="50"/>
    </row>
    <row r="281" spans="2:8" x14ac:dyDescent="0.25">
      <c r="B281" s="50"/>
      <c r="C281" s="50"/>
      <c r="D281" s="50"/>
      <c r="E281" s="50"/>
      <c r="F281" s="50"/>
      <c r="G281" s="50"/>
      <c r="H281" s="50"/>
    </row>
    <row r="282" spans="2:8" ht="25.5" x14ac:dyDescent="0.25">
      <c r="B282" s="71" t="s">
        <v>983</v>
      </c>
      <c r="C282" s="71"/>
      <c r="D282" s="50"/>
      <c r="E282" s="50"/>
      <c r="F282" s="50"/>
      <c r="G282" s="50"/>
      <c r="H282" s="50"/>
    </row>
    <row r="283" spans="2:8" x14ac:dyDescent="0.25">
      <c r="B283" s="50" t="s">
        <v>984</v>
      </c>
      <c r="C283" s="50"/>
      <c r="D283" s="73">
        <v>0.52900000000000003</v>
      </c>
      <c r="E283" s="50"/>
      <c r="F283" s="50"/>
      <c r="G283" s="50"/>
      <c r="H283" s="50"/>
    </row>
    <row r="284" spans="2:8" x14ac:dyDescent="0.25">
      <c r="B284" s="50" t="s">
        <v>985</v>
      </c>
      <c r="C284" s="50"/>
      <c r="D284" s="73">
        <v>0.25</v>
      </c>
      <c r="E284" s="50"/>
      <c r="F284" s="50"/>
      <c r="G284" s="50"/>
      <c r="H284" s="50"/>
    </row>
    <row r="285" spans="2:8" x14ac:dyDescent="0.25">
      <c r="B285" s="50" t="s">
        <v>986</v>
      </c>
      <c r="C285" s="50"/>
      <c r="D285" s="73">
        <v>0.38800000000000001</v>
      </c>
      <c r="E285" s="50"/>
      <c r="F285" s="50"/>
      <c r="G285" s="50"/>
      <c r="H285" s="50"/>
    </row>
    <row r="286" spans="2:8" x14ac:dyDescent="0.25">
      <c r="B286" s="50" t="s">
        <v>870</v>
      </c>
      <c r="C286" s="50"/>
      <c r="D286" s="73">
        <v>0.33300000000000002</v>
      </c>
      <c r="E286" s="50"/>
      <c r="F286" s="50"/>
      <c r="G286" s="50"/>
      <c r="H286" s="50"/>
    </row>
    <row r="287" spans="2:8" x14ac:dyDescent="0.25">
      <c r="B287" s="50"/>
      <c r="C287" s="50"/>
      <c r="D287" s="50"/>
      <c r="E287" s="50"/>
      <c r="F287" s="50"/>
      <c r="G287" s="50"/>
      <c r="H287" s="50"/>
    </row>
    <row r="288" spans="2:8" x14ac:dyDescent="0.25">
      <c r="B288" s="71"/>
      <c r="C288" s="71"/>
      <c r="D288" s="71">
        <v>2020</v>
      </c>
      <c r="E288" s="71">
        <v>2021</v>
      </c>
      <c r="F288" s="71">
        <v>2022</v>
      </c>
      <c r="G288" s="50"/>
      <c r="H288" s="50"/>
    </row>
    <row r="289" spans="2:8" x14ac:dyDescent="0.25">
      <c r="B289" s="50" t="s">
        <v>987</v>
      </c>
      <c r="C289" s="50"/>
      <c r="D289" s="73">
        <v>8.8999999999999996E-2</v>
      </c>
      <c r="E289" s="73">
        <v>0.21099999999999999</v>
      </c>
      <c r="F289" s="73">
        <v>0.32900000000000001</v>
      </c>
      <c r="G289" s="50"/>
      <c r="H289" s="50"/>
    </row>
    <row r="290" spans="2:8" x14ac:dyDescent="0.25">
      <c r="B290" s="50" t="s">
        <v>695</v>
      </c>
      <c r="C290" s="50"/>
      <c r="D290" s="73">
        <v>8.8999999999999996E-2</v>
      </c>
      <c r="E290" s="73">
        <v>0.23400000000000001</v>
      </c>
      <c r="F290" s="73">
        <v>0.25</v>
      </c>
      <c r="G290" s="50"/>
      <c r="H290" s="50"/>
    </row>
    <row r="291" spans="2:8" x14ac:dyDescent="0.25">
      <c r="B291" s="50"/>
      <c r="C291" s="50"/>
      <c r="D291" s="50"/>
      <c r="E291" s="50"/>
      <c r="F291" s="50"/>
      <c r="G291" s="50"/>
      <c r="H291" s="50"/>
    </row>
    <row r="292" spans="2:8" x14ac:dyDescent="0.25">
      <c r="B292" s="50"/>
      <c r="C292" s="50"/>
      <c r="D292" s="71">
        <v>2020</v>
      </c>
      <c r="E292" s="71">
        <v>2021</v>
      </c>
      <c r="F292" s="71">
        <v>2022</v>
      </c>
      <c r="G292" s="50"/>
      <c r="H292" s="50"/>
    </row>
    <row r="293" spans="2:8" ht="25.5" x14ac:dyDescent="0.25">
      <c r="B293" s="50" t="s">
        <v>698</v>
      </c>
      <c r="C293" s="50"/>
      <c r="D293" s="51">
        <v>46.26</v>
      </c>
      <c r="E293" s="51">
        <v>25.2</v>
      </c>
      <c r="F293" s="51">
        <v>30.83</v>
      </c>
      <c r="G293" s="50"/>
      <c r="H293" s="50"/>
    </row>
    <row r="294" spans="2:8" x14ac:dyDescent="0.25">
      <c r="B294" s="50"/>
      <c r="C294" s="50"/>
      <c r="D294" s="50"/>
      <c r="E294" s="50"/>
      <c r="F294" s="50"/>
      <c r="G294" s="50"/>
      <c r="H294" s="50"/>
    </row>
    <row r="295" spans="2:8" x14ac:dyDescent="0.25">
      <c r="B295" s="50"/>
      <c r="C295" s="50"/>
      <c r="D295" s="50"/>
      <c r="E295" s="50"/>
      <c r="F295" s="50"/>
      <c r="G295" s="50"/>
      <c r="H295" s="50"/>
    </row>
    <row r="296" spans="2:8" x14ac:dyDescent="0.25">
      <c r="B296" s="50"/>
      <c r="C296" s="50"/>
      <c r="D296" s="50"/>
      <c r="E296" s="50"/>
      <c r="F296" s="50"/>
      <c r="G296" s="50"/>
      <c r="H296" s="50"/>
    </row>
    <row r="297" spans="2:8" x14ac:dyDescent="0.25">
      <c r="B297" s="50"/>
      <c r="C297" s="50"/>
      <c r="D297" s="50"/>
      <c r="E297" s="50"/>
      <c r="F297" s="50"/>
      <c r="G297" s="50"/>
      <c r="H297" s="50"/>
    </row>
    <row r="298" spans="2:8" x14ac:dyDescent="0.25">
      <c r="B298" s="50"/>
      <c r="C298" s="50"/>
      <c r="D298" s="50"/>
      <c r="E298" s="50"/>
      <c r="F298" s="50"/>
      <c r="G298" s="50"/>
      <c r="H298" s="50"/>
    </row>
    <row r="299" spans="2:8" x14ac:dyDescent="0.25">
      <c r="B299" s="50"/>
      <c r="C299" s="50"/>
      <c r="D299" s="50"/>
      <c r="E299" s="50"/>
      <c r="F299" s="50"/>
      <c r="G299" s="50"/>
      <c r="H299" s="50"/>
    </row>
    <row r="300" spans="2:8" x14ac:dyDescent="0.25">
      <c r="B300" s="50"/>
      <c r="C300" s="50"/>
      <c r="D300" s="50"/>
      <c r="E300" s="50"/>
      <c r="F300" s="50"/>
      <c r="G300" s="50"/>
      <c r="H300" s="50"/>
    </row>
    <row r="301" spans="2:8" x14ac:dyDescent="0.25">
      <c r="B301" s="50"/>
      <c r="C301" s="50"/>
      <c r="D301" s="50"/>
      <c r="E301" s="50"/>
      <c r="F301" s="50"/>
      <c r="G301" s="50"/>
      <c r="H301" s="50"/>
    </row>
    <row r="302" spans="2:8" x14ac:dyDescent="0.25">
      <c r="B302" s="50"/>
      <c r="C302" s="50"/>
      <c r="D302" s="50"/>
      <c r="E302" s="50"/>
      <c r="F302" s="50"/>
      <c r="G302" s="50"/>
      <c r="H302" s="50"/>
    </row>
    <row r="303" spans="2:8" x14ac:dyDescent="0.25">
      <c r="B303" s="50"/>
      <c r="C303" s="50"/>
      <c r="D303" s="50"/>
      <c r="E303" s="50"/>
      <c r="F303" s="50"/>
      <c r="G303" s="50"/>
      <c r="H303" s="50"/>
    </row>
    <row r="304" spans="2:8" x14ac:dyDescent="0.25">
      <c r="B304" s="50"/>
      <c r="C304" s="50"/>
      <c r="D304" s="50"/>
      <c r="E304" s="50"/>
      <c r="F304" s="50"/>
      <c r="G304" s="50"/>
      <c r="H304" s="50"/>
    </row>
    <row r="305" spans="2:8" x14ac:dyDescent="0.25">
      <c r="B305" s="50"/>
      <c r="C305" s="50"/>
      <c r="D305" s="50"/>
      <c r="E305" s="50"/>
      <c r="F305" s="50"/>
      <c r="G305" s="50"/>
      <c r="H305" s="50"/>
    </row>
    <row r="306" spans="2:8" x14ac:dyDescent="0.25">
      <c r="B306" s="50"/>
      <c r="C306" s="50"/>
      <c r="D306" s="50"/>
      <c r="E306" s="50"/>
      <c r="F306" s="50"/>
      <c r="G306" s="50"/>
      <c r="H306" s="50"/>
    </row>
    <row r="307" spans="2:8" x14ac:dyDescent="0.25">
      <c r="B307" s="50"/>
      <c r="C307" s="50"/>
      <c r="D307" s="50"/>
      <c r="E307" s="50"/>
      <c r="F307" s="50"/>
      <c r="G307" s="50"/>
      <c r="H307" s="50"/>
    </row>
    <row r="308" spans="2:8" x14ac:dyDescent="0.25">
      <c r="B308" s="61"/>
      <c r="C308" s="61"/>
      <c r="D308" s="61"/>
      <c r="E308" s="61"/>
      <c r="F308" s="61"/>
      <c r="G308" s="61"/>
      <c r="H308" s="61"/>
    </row>
    <row r="309" spans="2:8" x14ac:dyDescent="0.25">
      <c r="B309" s="61"/>
      <c r="C309" s="61"/>
      <c r="D309" s="61"/>
      <c r="E309" s="61"/>
      <c r="F309" s="61"/>
      <c r="G309" s="61"/>
      <c r="H309" s="61"/>
    </row>
    <row r="310" spans="2:8" x14ac:dyDescent="0.25">
      <c r="B310" s="61"/>
      <c r="C310" s="61"/>
      <c r="D310" s="61"/>
      <c r="E310" s="61"/>
      <c r="F310" s="61"/>
      <c r="G310" s="61"/>
      <c r="H310" s="61"/>
    </row>
    <row r="311" spans="2:8" x14ac:dyDescent="0.25">
      <c r="B311" s="61"/>
      <c r="C311" s="61"/>
      <c r="D311" s="61"/>
      <c r="E311" s="61"/>
      <c r="F311" s="61"/>
      <c r="G311" s="61"/>
      <c r="H311" s="61"/>
    </row>
    <row r="312" spans="2:8" x14ac:dyDescent="0.25">
      <c r="B312" s="61"/>
      <c r="C312" s="61"/>
      <c r="D312" s="61"/>
      <c r="E312" s="61"/>
      <c r="F312" s="61"/>
      <c r="G312" s="61"/>
      <c r="H312" s="61"/>
    </row>
    <row r="313" spans="2:8" x14ac:dyDescent="0.25">
      <c r="B313" s="61"/>
      <c r="C313" s="61"/>
      <c r="D313" s="61"/>
      <c r="E313" s="61"/>
      <c r="F313" s="61"/>
      <c r="G313" s="61"/>
      <c r="H313" s="61"/>
    </row>
    <row r="314" spans="2:8" x14ac:dyDescent="0.25">
      <c r="B314" s="61"/>
      <c r="C314" s="61"/>
      <c r="D314" s="61"/>
      <c r="E314" s="61"/>
      <c r="F314" s="61"/>
      <c r="G314" s="61"/>
      <c r="H314" s="61"/>
    </row>
  </sheetData>
  <sheetProtection algorithmName="SHA-512" hashValue="iMpD3FLFq/4EXDNqAqW9HVxeFsqFwe4tAqrehT6QNjAleOEC9qjsUENxdlljB5vKmGBSuB8qhj+0ebNVEL8RiA==" saltValue="SYgPBrYYikdDiiT2W2XmTg==" spinCount="100000" sheet="1" objects="1" scenarios="1" formatCells="0" formatColumns="0" formatRows="0"/>
  <mergeCells count="140">
    <mergeCell ref="B6:L6"/>
    <mergeCell ref="B201:C202"/>
    <mergeCell ref="D201:E201"/>
    <mergeCell ref="B203:C203"/>
    <mergeCell ref="B204:C204"/>
    <mergeCell ref="B205:C205"/>
    <mergeCell ref="B206:I206"/>
    <mergeCell ref="B225:C225"/>
    <mergeCell ref="B212:F215"/>
    <mergeCell ref="B219:C219"/>
    <mergeCell ref="B220:C220"/>
    <mergeCell ref="B223:C223"/>
    <mergeCell ref="B222:C222"/>
    <mergeCell ref="B224:C224"/>
    <mergeCell ref="B195:I195"/>
    <mergeCell ref="B196:C196"/>
    <mergeCell ref="B197:C197"/>
    <mergeCell ref="B216:C216"/>
    <mergeCell ref="B218:C218"/>
    <mergeCell ref="F201:G201"/>
    <mergeCell ref="H201:I201"/>
    <mergeCell ref="B190:C190"/>
    <mergeCell ref="B191:C191"/>
    <mergeCell ref="B192:C192"/>
    <mergeCell ref="B193:C193"/>
    <mergeCell ref="B194:C194"/>
    <mergeCell ref="B182:C183"/>
    <mergeCell ref="B185:C185"/>
    <mergeCell ref="B186:C186"/>
    <mergeCell ref="B187:C187"/>
    <mergeCell ref="B189:C189"/>
    <mergeCell ref="B175:C175"/>
    <mergeCell ref="B176:C176"/>
    <mergeCell ref="B177:I177"/>
    <mergeCell ref="B178:C178"/>
    <mergeCell ref="B179:C179"/>
    <mergeCell ref="B184:I184"/>
    <mergeCell ref="B169:C169"/>
    <mergeCell ref="B171:C171"/>
    <mergeCell ref="B172:C172"/>
    <mergeCell ref="B173:C173"/>
    <mergeCell ref="B174:C174"/>
    <mergeCell ref="B152:C152"/>
    <mergeCell ref="B153:C153"/>
    <mergeCell ref="B154:I158"/>
    <mergeCell ref="B164:C165"/>
    <mergeCell ref="B167:C167"/>
    <mergeCell ref="B168:C168"/>
    <mergeCell ref="B147:C147"/>
    <mergeCell ref="B148:C148"/>
    <mergeCell ref="B149:C149"/>
    <mergeCell ref="B150:C150"/>
    <mergeCell ref="B151:C151"/>
    <mergeCell ref="B107:C107"/>
    <mergeCell ref="B108:C108"/>
    <mergeCell ref="B109:C109"/>
    <mergeCell ref="B85:L85"/>
    <mergeCell ref="B145:C146"/>
    <mergeCell ref="D145:E145"/>
    <mergeCell ref="F145:G145"/>
    <mergeCell ref="H145:I145"/>
    <mergeCell ref="B104:C104"/>
    <mergeCell ref="B94:I94"/>
    <mergeCell ref="B105:C105"/>
    <mergeCell ref="B106:C106"/>
    <mergeCell ref="B97:C97"/>
    <mergeCell ref="B98:C98"/>
    <mergeCell ref="B99:C99"/>
    <mergeCell ref="B100:C100"/>
    <mergeCell ref="B101:C101"/>
    <mergeCell ref="B90:C90"/>
    <mergeCell ref="B91:C91"/>
    <mergeCell ref="B92:C92"/>
    <mergeCell ref="B93:C93"/>
    <mergeCell ref="B88:C88"/>
    <mergeCell ref="B89:C89"/>
    <mergeCell ref="B70:C70"/>
    <mergeCell ref="B71:C71"/>
    <mergeCell ref="B72:L72"/>
    <mergeCell ref="B65:L67"/>
    <mergeCell ref="B9:L9"/>
    <mergeCell ref="B75:L75"/>
    <mergeCell ref="D78:F78"/>
    <mergeCell ref="G78:I78"/>
    <mergeCell ref="J78:L78"/>
    <mergeCell ref="B78:C79"/>
    <mergeCell ref="B80:C80"/>
    <mergeCell ref="B81:C81"/>
    <mergeCell ref="B82:C82"/>
    <mergeCell ref="B83:C83"/>
    <mergeCell ref="B84:C84"/>
    <mergeCell ref="B62:L62"/>
    <mergeCell ref="D68:F68"/>
    <mergeCell ref="G68:I68"/>
    <mergeCell ref="J68:L68"/>
    <mergeCell ref="B59:B61"/>
    <mergeCell ref="B198:I198"/>
    <mergeCell ref="B209:L209"/>
    <mergeCell ref="B217:F217"/>
    <mergeCell ref="B221:F221"/>
    <mergeCell ref="B132:H132"/>
    <mergeCell ref="B131:E131"/>
    <mergeCell ref="B140:H142"/>
    <mergeCell ref="B136:H136"/>
    <mergeCell ref="B133:E133"/>
    <mergeCell ref="B134:E134"/>
    <mergeCell ref="B135:E135"/>
    <mergeCell ref="B137:E137"/>
    <mergeCell ref="B138:E138"/>
    <mergeCell ref="B139:E139"/>
    <mergeCell ref="B161:L161"/>
    <mergeCell ref="B188:I188"/>
    <mergeCell ref="D164:E164"/>
    <mergeCell ref="F164:G164"/>
    <mergeCell ref="H164:I164"/>
    <mergeCell ref="B166:I166"/>
    <mergeCell ref="B170:I170"/>
    <mergeCell ref="D182:E182"/>
    <mergeCell ref="F182:G182"/>
    <mergeCell ref="H182:I182"/>
    <mergeCell ref="B53:B55"/>
    <mergeCell ref="B56:B58"/>
    <mergeCell ref="B39:B41"/>
    <mergeCell ref="B42:B44"/>
    <mergeCell ref="B45:B47"/>
    <mergeCell ref="B48:L48"/>
    <mergeCell ref="B34:L36"/>
    <mergeCell ref="B68:C69"/>
    <mergeCell ref="B12:L12"/>
    <mergeCell ref="B31:L31"/>
    <mergeCell ref="D51:F51"/>
    <mergeCell ref="G51:I51"/>
    <mergeCell ref="J51:L51"/>
    <mergeCell ref="B15:L27"/>
    <mergeCell ref="B51:C52"/>
    <mergeCell ref="B37:C38"/>
    <mergeCell ref="D37:F37"/>
    <mergeCell ref="G37:I37"/>
    <mergeCell ref="J37:L37"/>
    <mergeCell ref="B28:F28"/>
  </mergeCells>
  <hyperlinks>
    <hyperlink ref="B28:F28" r:id="rId1" display="For more information, access the 2022 Annual Sustainability Report." xr:uid="{38DAE4DB-65BB-4219-AAF5-B6C3375E43C3}"/>
  </hyperlinks>
  <pageMargins left="0.511811024" right="0.511811024" top="0.78740157499999996" bottom="0.78740157499999996" header="0.31496062000000002" footer="0.31496062000000002"/>
  <pageSetup paperSize="8" scale="78" fitToHeight="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AD4-9EB1-46C1-81C0-1F2D7EA3CB5E}">
  <sheetPr>
    <pageSetUpPr fitToPage="1"/>
  </sheetPr>
  <dimension ref="B1:L325"/>
  <sheetViews>
    <sheetView showGridLines="0" showRowColHeaders="0" zoomScaleNormal="100" workbookViewId="0">
      <selection activeCell="B9" sqref="B9:J9"/>
    </sheetView>
  </sheetViews>
  <sheetFormatPr defaultColWidth="9" defaultRowHeight="12.75" outlineLevelRow="1" x14ac:dyDescent="0.25"/>
  <cols>
    <col min="1" max="1" width="2.5" style="34" customWidth="1"/>
    <col min="2" max="2" width="38.75" style="34" customWidth="1"/>
    <col min="3" max="5" width="12.5" style="34" customWidth="1"/>
    <col min="6" max="6" width="5" style="34" customWidth="1"/>
    <col min="7" max="7" width="38.75" style="34" customWidth="1"/>
    <col min="8" max="10" width="12.5" style="34" customWidth="1"/>
    <col min="11" max="11" width="9" style="34"/>
    <col min="12" max="12" width="12.75" style="69" customWidth="1"/>
    <col min="13" max="16384" width="9" style="34"/>
  </cols>
  <sheetData>
    <row r="1" spans="2:12" s="32" customFormat="1" ht="15" x14ac:dyDescent="0.25">
      <c r="B1" s="31"/>
      <c r="C1" s="31"/>
      <c r="D1" s="31"/>
      <c r="E1" s="31"/>
      <c r="F1" s="31"/>
      <c r="G1" s="31"/>
      <c r="H1" s="31"/>
      <c r="I1" s="31"/>
      <c r="J1" s="31"/>
      <c r="L1" s="68"/>
    </row>
    <row r="2" spans="2:12" s="32" customFormat="1" ht="21" customHeight="1" x14ac:dyDescent="0.25">
      <c r="B2" s="31"/>
      <c r="C2" s="31"/>
      <c r="D2" s="31"/>
      <c r="E2" s="31"/>
      <c r="F2" s="31"/>
      <c r="G2" s="31"/>
      <c r="H2" s="31"/>
      <c r="I2" s="31"/>
      <c r="J2" s="31"/>
      <c r="L2" s="68"/>
    </row>
    <row r="3" spans="2:12" s="32" customFormat="1" ht="15" x14ac:dyDescent="0.25">
      <c r="B3" s="31"/>
      <c r="C3" s="31"/>
      <c r="D3" s="31"/>
      <c r="E3" s="31"/>
      <c r="F3" s="31"/>
      <c r="G3" s="31"/>
      <c r="H3" s="31"/>
      <c r="I3" s="31"/>
      <c r="J3" s="31"/>
      <c r="L3" s="68"/>
    </row>
    <row r="6" spans="2:12" ht="26.25" x14ac:dyDescent="0.25">
      <c r="B6" s="194" t="s">
        <v>335</v>
      </c>
      <c r="C6" s="194"/>
      <c r="D6" s="194"/>
      <c r="E6" s="194"/>
      <c r="F6" s="194"/>
      <c r="G6" s="194"/>
      <c r="H6" s="194"/>
      <c r="I6" s="194"/>
      <c r="J6" s="194"/>
    </row>
    <row r="9" spans="2:12" s="45" customFormat="1" ht="15.75" x14ac:dyDescent="0.25">
      <c r="B9" s="198" t="s">
        <v>303</v>
      </c>
      <c r="C9" s="198"/>
      <c r="D9" s="198"/>
      <c r="E9" s="198"/>
      <c r="F9" s="198"/>
      <c r="G9" s="198"/>
      <c r="H9" s="198"/>
      <c r="I9" s="198"/>
      <c r="J9" s="198"/>
      <c r="L9" s="90"/>
    </row>
    <row r="12" spans="2:12" s="32" customFormat="1" ht="15" x14ac:dyDescent="0.25">
      <c r="B12" s="199" t="s">
        <v>336</v>
      </c>
      <c r="C12" s="200"/>
      <c r="D12" s="200"/>
      <c r="E12" s="200"/>
      <c r="F12" s="200"/>
      <c r="G12" s="200"/>
      <c r="H12" s="200"/>
      <c r="I12" s="200"/>
      <c r="J12" s="200"/>
      <c r="L12" s="68"/>
    </row>
    <row r="13" spans="2:12" s="32" customFormat="1" ht="15" hidden="1" outlineLevel="1" x14ac:dyDescent="0.25">
      <c r="L13" s="68"/>
    </row>
    <row r="14" spans="2:12" hidden="1" outlineLevel="1" x14ac:dyDescent="0.25">
      <c r="B14" s="46" t="s">
        <v>218</v>
      </c>
    </row>
    <row r="15" spans="2:12" hidden="1" outlineLevel="1" x14ac:dyDescent="0.25">
      <c r="B15" s="46" t="s">
        <v>219</v>
      </c>
    </row>
    <row r="16" spans="2:12" hidden="1" outlineLevel="1" x14ac:dyDescent="0.25">
      <c r="B16" s="201" t="s">
        <v>1020</v>
      </c>
      <c r="C16" s="201"/>
      <c r="D16" s="201"/>
      <c r="E16" s="201"/>
      <c r="F16" s="201"/>
      <c r="G16" s="201"/>
      <c r="H16" s="201"/>
      <c r="I16" s="201"/>
      <c r="J16" s="201"/>
    </row>
    <row r="17" spans="2:12" hidden="1" outlineLevel="1" x14ac:dyDescent="0.25">
      <c r="B17" s="201"/>
      <c r="C17" s="201"/>
      <c r="D17" s="201"/>
      <c r="E17" s="201"/>
      <c r="F17" s="201"/>
      <c r="G17" s="201"/>
      <c r="H17" s="201"/>
      <c r="I17" s="201"/>
      <c r="J17" s="201"/>
    </row>
    <row r="18" spans="2:12" hidden="1" outlineLevel="1" x14ac:dyDescent="0.25">
      <c r="B18" s="201"/>
      <c r="C18" s="201"/>
      <c r="D18" s="201"/>
      <c r="E18" s="201"/>
      <c r="F18" s="201"/>
      <c r="G18" s="201"/>
      <c r="H18" s="201"/>
      <c r="I18" s="201"/>
      <c r="J18" s="201"/>
    </row>
    <row r="19" spans="2:12" hidden="1" outlineLevel="1" x14ac:dyDescent="0.25">
      <c r="B19" s="201"/>
      <c r="C19" s="201"/>
      <c r="D19" s="201"/>
      <c r="E19" s="201"/>
      <c r="F19" s="201"/>
      <c r="G19" s="201"/>
      <c r="H19" s="201"/>
      <c r="I19" s="201"/>
      <c r="J19" s="201"/>
    </row>
    <row r="20" spans="2:12" hidden="1" outlineLevel="1" x14ac:dyDescent="0.25">
      <c r="B20" s="201"/>
      <c r="C20" s="201"/>
      <c r="D20" s="201"/>
      <c r="E20" s="201"/>
      <c r="F20" s="201"/>
      <c r="G20" s="201"/>
      <c r="H20" s="201"/>
      <c r="I20" s="201"/>
      <c r="J20" s="201"/>
    </row>
    <row r="21" spans="2:12" hidden="1" outlineLevel="1" x14ac:dyDescent="0.25">
      <c r="B21" s="201"/>
      <c r="C21" s="201"/>
      <c r="D21" s="201"/>
      <c r="E21" s="201"/>
      <c r="F21" s="201"/>
      <c r="G21" s="201"/>
      <c r="H21" s="201"/>
      <c r="I21" s="201"/>
      <c r="J21" s="201"/>
    </row>
    <row r="22" spans="2:12" hidden="1" outlineLevel="1" x14ac:dyDescent="0.25">
      <c r="B22" s="201"/>
      <c r="C22" s="201"/>
      <c r="D22" s="201"/>
      <c r="E22" s="201"/>
      <c r="F22" s="201"/>
      <c r="G22" s="201"/>
      <c r="H22" s="201"/>
      <c r="I22" s="201"/>
      <c r="J22" s="201"/>
    </row>
    <row r="23" spans="2:12" hidden="1" outlineLevel="1" x14ac:dyDescent="0.25">
      <c r="B23" s="201"/>
      <c r="C23" s="201"/>
      <c r="D23" s="201"/>
      <c r="E23" s="201"/>
      <c r="F23" s="201"/>
      <c r="G23" s="201"/>
      <c r="H23" s="201"/>
      <c r="I23" s="201"/>
      <c r="J23" s="201"/>
    </row>
    <row r="24" spans="2:12" hidden="1" outlineLevel="1" x14ac:dyDescent="0.25">
      <c r="B24" s="201" t="s">
        <v>803</v>
      </c>
      <c r="C24" s="201"/>
      <c r="D24" s="201"/>
      <c r="E24" s="201"/>
      <c r="F24" s="201"/>
      <c r="G24" s="136"/>
    </row>
    <row r="25" spans="2:12" hidden="1" outlineLevel="1" x14ac:dyDescent="0.25"/>
    <row r="26" spans="2:12" s="32" customFormat="1" ht="15" collapsed="1" x14ac:dyDescent="0.25">
      <c r="L26" s="68"/>
    </row>
    <row r="27" spans="2:12" s="32" customFormat="1" ht="15" x14ac:dyDescent="0.25">
      <c r="B27" s="199" t="s">
        <v>337</v>
      </c>
      <c r="C27" s="200"/>
      <c r="D27" s="200"/>
      <c r="E27" s="200"/>
      <c r="F27" s="200"/>
      <c r="G27" s="200"/>
      <c r="H27" s="200"/>
      <c r="I27" s="200"/>
      <c r="J27" s="200"/>
      <c r="L27" s="68"/>
    </row>
    <row r="28" spans="2:12" s="32" customFormat="1" ht="15" hidden="1" outlineLevel="1" x14ac:dyDescent="0.25">
      <c r="L28" s="68"/>
    </row>
    <row r="29" spans="2:12" hidden="1" outlineLevel="1" x14ac:dyDescent="0.25">
      <c r="B29" s="46" t="s">
        <v>220</v>
      </c>
    </row>
    <row r="30" spans="2:12" hidden="1" outlineLevel="1" x14ac:dyDescent="0.25">
      <c r="B30" s="201" t="s">
        <v>1021</v>
      </c>
      <c r="C30" s="201"/>
      <c r="D30" s="201"/>
      <c r="E30" s="201"/>
      <c r="F30" s="201"/>
      <c r="G30" s="201"/>
      <c r="H30" s="201"/>
      <c r="I30" s="201"/>
      <c r="J30" s="201"/>
    </row>
    <row r="31" spans="2:12" hidden="1" outlineLevel="1" x14ac:dyDescent="0.25">
      <c r="B31" s="201"/>
      <c r="C31" s="201"/>
      <c r="D31" s="201"/>
      <c r="E31" s="201"/>
      <c r="F31" s="201"/>
      <c r="G31" s="201"/>
      <c r="H31" s="201"/>
      <c r="I31" s="201"/>
      <c r="J31" s="201"/>
    </row>
    <row r="32" spans="2:12" hidden="1" outlineLevel="1" x14ac:dyDescent="0.25">
      <c r="B32" s="201"/>
      <c r="C32" s="201"/>
      <c r="D32" s="201"/>
      <c r="E32" s="201"/>
      <c r="F32" s="201"/>
      <c r="G32" s="201"/>
      <c r="H32" s="201"/>
      <c r="I32" s="201"/>
      <c r="J32" s="201"/>
    </row>
    <row r="33" spans="2:10" hidden="1" outlineLevel="1" x14ac:dyDescent="0.25">
      <c r="B33" s="201"/>
      <c r="C33" s="201"/>
      <c r="D33" s="201"/>
      <c r="E33" s="201"/>
      <c r="F33" s="201"/>
      <c r="G33" s="201"/>
      <c r="H33" s="201"/>
      <c r="I33" s="201"/>
      <c r="J33" s="201"/>
    </row>
    <row r="34" spans="2:10" hidden="1" outlineLevel="1" x14ac:dyDescent="0.25">
      <c r="B34" s="201"/>
      <c r="C34" s="201"/>
      <c r="D34" s="201"/>
      <c r="E34" s="201"/>
      <c r="F34" s="201"/>
      <c r="G34" s="201"/>
      <c r="H34" s="201"/>
      <c r="I34" s="201"/>
      <c r="J34" s="201"/>
    </row>
    <row r="35" spans="2:10" hidden="1" outlineLevel="1" x14ac:dyDescent="0.25">
      <c r="B35" s="201"/>
      <c r="C35" s="201"/>
      <c r="D35" s="201"/>
      <c r="E35" s="201"/>
      <c r="F35" s="201"/>
      <c r="G35" s="201"/>
      <c r="H35" s="201"/>
      <c r="I35" s="201"/>
      <c r="J35" s="201"/>
    </row>
    <row r="36" spans="2:10" hidden="1" outlineLevel="1" x14ac:dyDescent="0.25"/>
    <row r="37" spans="2:10" ht="25.5" hidden="1" outlineLevel="1" x14ac:dyDescent="0.25">
      <c r="B37" s="49" t="s">
        <v>221</v>
      </c>
    </row>
    <row r="38" spans="2:10" ht="13.5" hidden="1" outlineLevel="1" x14ac:dyDescent="0.25">
      <c r="B38" s="75" t="s">
        <v>1022</v>
      </c>
      <c r="C38" s="96">
        <v>2022</v>
      </c>
      <c r="D38" s="96">
        <v>2021</v>
      </c>
      <c r="E38" s="96">
        <v>2020</v>
      </c>
    </row>
    <row r="39" spans="2:10" ht="13.5" hidden="1" outlineLevel="1" x14ac:dyDescent="0.25">
      <c r="B39" s="54" t="s">
        <v>1023</v>
      </c>
      <c r="C39" s="98">
        <v>7.79</v>
      </c>
      <c r="D39" s="97">
        <v>5.9269999999999996</v>
      </c>
      <c r="E39" s="98">
        <v>7.4809999999999999</v>
      </c>
    </row>
    <row r="40" spans="2:10" ht="13.5" hidden="1" outlineLevel="1" x14ac:dyDescent="0.25">
      <c r="B40" s="54" t="s">
        <v>1024</v>
      </c>
      <c r="C40" s="98">
        <v>16.992000000000001</v>
      </c>
      <c r="D40" s="97">
        <v>12.821999999999999</v>
      </c>
      <c r="E40" s="98">
        <v>16.016999999999999</v>
      </c>
    </row>
    <row r="41" spans="2:10" ht="13.5" hidden="1" outlineLevel="1" x14ac:dyDescent="0.25">
      <c r="B41" s="54" t="s">
        <v>1025</v>
      </c>
      <c r="C41" s="98">
        <v>217.93510000000001</v>
      </c>
      <c r="D41" s="97">
        <v>125.42612</v>
      </c>
      <c r="E41" s="98">
        <v>31.27861</v>
      </c>
    </row>
    <row r="42" spans="2:10" hidden="1" outlineLevel="1" x14ac:dyDescent="0.25">
      <c r="B42" s="77" t="s">
        <v>147</v>
      </c>
      <c r="C42" s="100">
        <v>242.71709999999999</v>
      </c>
      <c r="D42" s="99">
        <v>144.17511999999999</v>
      </c>
      <c r="E42" s="100">
        <v>54.776609999999998</v>
      </c>
    </row>
    <row r="43" spans="2:10" hidden="1" outlineLevel="1" x14ac:dyDescent="0.25">
      <c r="B43" s="255" t="s">
        <v>1026</v>
      </c>
      <c r="C43" s="256"/>
      <c r="D43" s="256"/>
      <c r="E43" s="257"/>
    </row>
    <row r="44" spans="2:10" hidden="1" outlineLevel="1" x14ac:dyDescent="0.25">
      <c r="B44" s="258"/>
      <c r="C44" s="259"/>
      <c r="D44" s="259"/>
      <c r="E44" s="260"/>
    </row>
    <row r="45" spans="2:10" hidden="1" outlineLevel="1" x14ac:dyDescent="0.25">
      <c r="B45" s="258"/>
      <c r="C45" s="259"/>
      <c r="D45" s="259"/>
      <c r="E45" s="260"/>
    </row>
    <row r="46" spans="2:10" hidden="1" outlineLevel="1" x14ac:dyDescent="0.25">
      <c r="B46" s="258"/>
      <c r="C46" s="259"/>
      <c r="D46" s="259"/>
      <c r="E46" s="260"/>
    </row>
    <row r="47" spans="2:10" hidden="1" outlineLevel="1" x14ac:dyDescent="0.25">
      <c r="B47" s="258"/>
      <c r="C47" s="259"/>
      <c r="D47" s="259"/>
      <c r="E47" s="260"/>
    </row>
    <row r="48" spans="2:10" hidden="1" outlineLevel="1" x14ac:dyDescent="0.25">
      <c r="B48" s="261"/>
      <c r="C48" s="262"/>
      <c r="D48" s="262"/>
      <c r="E48" s="263"/>
    </row>
    <row r="49" spans="2:10" hidden="1" outlineLevel="1" x14ac:dyDescent="0.25"/>
    <row r="50" spans="2:10" hidden="1" outlineLevel="1" x14ac:dyDescent="0.25"/>
    <row r="51" spans="2:10" ht="15" hidden="1" customHeight="1" outlineLevel="1" x14ac:dyDescent="0.25">
      <c r="B51" s="49" t="s">
        <v>222</v>
      </c>
    </row>
    <row r="52" spans="2:10" ht="14.25" hidden="1" customHeight="1" outlineLevel="1" x14ac:dyDescent="0.25">
      <c r="B52" s="75" t="s">
        <v>1037</v>
      </c>
      <c r="C52" s="96">
        <v>2022</v>
      </c>
      <c r="D52" s="96">
        <v>2021</v>
      </c>
      <c r="E52" s="96">
        <v>2020</v>
      </c>
    </row>
    <row r="53" spans="2:10" hidden="1" outlineLevel="1" x14ac:dyDescent="0.25">
      <c r="B53" s="54" t="s">
        <v>1027</v>
      </c>
      <c r="C53" s="98">
        <v>29.045100000000001</v>
      </c>
      <c r="D53" s="97">
        <v>136.75299999999999</v>
      </c>
      <c r="E53" s="98">
        <v>1215.42</v>
      </c>
    </row>
    <row r="54" spans="2:10" hidden="1" outlineLevel="1" x14ac:dyDescent="0.25">
      <c r="B54" s="54" t="s">
        <v>1028</v>
      </c>
      <c r="C54" s="98">
        <v>12.5787</v>
      </c>
      <c r="D54" s="97">
        <v>14.989720000000002</v>
      </c>
      <c r="E54" s="98">
        <v>9.3800000000000008</v>
      </c>
    </row>
    <row r="55" spans="2:10" ht="13.5" hidden="1" outlineLevel="1" x14ac:dyDescent="0.25">
      <c r="B55" s="54" t="s">
        <v>1025</v>
      </c>
      <c r="C55" s="98">
        <v>199.86869999999999</v>
      </c>
      <c r="D55" s="97">
        <v>112.7594</v>
      </c>
      <c r="E55" s="98">
        <v>292.45999999999998</v>
      </c>
    </row>
    <row r="56" spans="2:10" hidden="1" outlineLevel="1" x14ac:dyDescent="0.25">
      <c r="B56" s="77" t="s">
        <v>147</v>
      </c>
      <c r="C56" s="100">
        <v>241.49250000000001</v>
      </c>
      <c r="D56" s="99">
        <v>264.50211999999999</v>
      </c>
      <c r="E56" s="99">
        <v>1517.2600000000002</v>
      </c>
    </row>
    <row r="57" spans="2:10" hidden="1" outlineLevel="1" x14ac:dyDescent="0.25">
      <c r="B57" s="188" t="s">
        <v>1038</v>
      </c>
      <c r="C57" s="189"/>
      <c r="D57" s="189"/>
      <c r="E57" s="190"/>
    </row>
    <row r="58" spans="2:10" hidden="1" outlineLevel="1" x14ac:dyDescent="0.25">
      <c r="B58" s="247"/>
      <c r="C58" s="248"/>
      <c r="D58" s="248"/>
      <c r="E58" s="249"/>
    </row>
    <row r="59" spans="2:10" hidden="1" outlineLevel="1" x14ac:dyDescent="0.25">
      <c r="B59" s="247"/>
      <c r="C59" s="248"/>
      <c r="D59" s="248"/>
      <c r="E59" s="249"/>
    </row>
    <row r="60" spans="2:10" hidden="1" outlineLevel="1" x14ac:dyDescent="0.25">
      <c r="B60" s="191"/>
      <c r="C60" s="192"/>
      <c r="D60" s="192"/>
      <c r="E60" s="193"/>
    </row>
    <row r="61" spans="2:10" hidden="1" outlineLevel="1" x14ac:dyDescent="0.25"/>
    <row r="62" spans="2:10" hidden="1" outlineLevel="1" x14ac:dyDescent="0.25"/>
    <row r="63" spans="2:10" hidden="1" outlineLevel="1" x14ac:dyDescent="0.25">
      <c r="B63" s="49" t="s">
        <v>222</v>
      </c>
      <c r="G63" s="49" t="s">
        <v>223</v>
      </c>
    </row>
    <row r="64" spans="2:10" ht="25.5" hidden="1" outlineLevel="1" x14ac:dyDescent="0.25">
      <c r="B64" s="75" t="s">
        <v>1039</v>
      </c>
      <c r="C64" s="96">
        <v>2022</v>
      </c>
      <c r="D64" s="96">
        <v>2021</v>
      </c>
      <c r="E64" s="96">
        <v>2020</v>
      </c>
      <c r="G64" s="96" t="s">
        <v>1043</v>
      </c>
      <c r="H64" s="96">
        <v>2022</v>
      </c>
      <c r="I64" s="96">
        <v>2021</v>
      </c>
      <c r="J64" s="96">
        <v>2020</v>
      </c>
    </row>
    <row r="65" spans="2:10" ht="13.5" hidden="1" outlineLevel="1" x14ac:dyDescent="0.25">
      <c r="B65" s="54" t="s">
        <v>1040</v>
      </c>
      <c r="C65" s="98">
        <v>0</v>
      </c>
      <c r="D65" s="97">
        <v>115.952</v>
      </c>
      <c r="E65" s="98">
        <v>1488.25</v>
      </c>
      <c r="G65" s="54" t="s">
        <v>1046</v>
      </c>
      <c r="H65" s="98">
        <v>217.93505999999999</v>
      </c>
      <c r="I65" s="101">
        <v>125.42612</v>
      </c>
      <c r="J65" s="98">
        <v>31.27861</v>
      </c>
    </row>
    <row r="66" spans="2:10" hidden="1" outlineLevel="1" x14ac:dyDescent="0.25">
      <c r="B66" s="54" t="s">
        <v>1041</v>
      </c>
      <c r="C66" s="98">
        <v>241.49250000000001</v>
      </c>
      <c r="D66" s="97">
        <v>148.55011999999999</v>
      </c>
      <c r="E66" s="98">
        <v>29.01</v>
      </c>
      <c r="G66" s="54" t="s">
        <v>1044</v>
      </c>
      <c r="H66" s="89">
        <v>1</v>
      </c>
      <c r="I66" s="64">
        <v>1</v>
      </c>
      <c r="J66" s="98">
        <v>1</v>
      </c>
    </row>
    <row r="67" spans="2:10" hidden="1" outlineLevel="1" x14ac:dyDescent="0.25">
      <c r="B67" s="77" t="s">
        <v>147</v>
      </c>
      <c r="C67" s="100">
        <v>241.49250000000001</v>
      </c>
      <c r="D67" s="99">
        <v>264.50211999999999</v>
      </c>
      <c r="E67" s="99">
        <v>1517.26</v>
      </c>
      <c r="G67" s="54" t="s">
        <v>1045</v>
      </c>
      <c r="H67" s="98">
        <v>2.21</v>
      </c>
      <c r="I67" s="54">
        <v>1.1000000000000001</v>
      </c>
      <c r="J67" s="98">
        <v>0.16</v>
      </c>
    </row>
    <row r="68" spans="2:10" hidden="1" outlineLevel="1" x14ac:dyDescent="0.25">
      <c r="B68" s="188" t="s">
        <v>1042</v>
      </c>
      <c r="C68" s="189"/>
      <c r="D68" s="189"/>
      <c r="E68" s="190"/>
    </row>
    <row r="69" spans="2:10" hidden="1" outlineLevel="1" x14ac:dyDescent="0.25">
      <c r="B69" s="247"/>
      <c r="C69" s="248"/>
      <c r="D69" s="248"/>
      <c r="E69" s="249"/>
    </row>
    <row r="70" spans="2:10" hidden="1" outlineLevel="1" x14ac:dyDescent="0.25">
      <c r="B70" s="191"/>
      <c r="C70" s="192"/>
      <c r="D70" s="192"/>
      <c r="E70" s="193"/>
    </row>
    <row r="71" spans="2:10" hidden="1" outlineLevel="1" x14ac:dyDescent="0.25"/>
    <row r="72" spans="2:10" hidden="1" outlineLevel="1" x14ac:dyDescent="0.25">
      <c r="B72" s="49" t="s">
        <v>224</v>
      </c>
      <c r="C72" s="103"/>
      <c r="E72" s="104"/>
    </row>
    <row r="73" spans="2:10" hidden="1" outlineLevel="1" x14ac:dyDescent="0.25">
      <c r="B73" s="201" t="s">
        <v>1047</v>
      </c>
      <c r="C73" s="201"/>
      <c r="D73" s="201"/>
      <c r="E73" s="201"/>
      <c r="F73" s="201"/>
      <c r="G73" s="201"/>
      <c r="H73" s="201"/>
      <c r="I73" s="201"/>
      <c r="J73" s="201"/>
    </row>
    <row r="74" spans="2:10" hidden="1" outlineLevel="1" x14ac:dyDescent="0.25">
      <c r="B74" s="201"/>
      <c r="C74" s="201"/>
      <c r="D74" s="201"/>
      <c r="E74" s="201"/>
      <c r="F74" s="201"/>
      <c r="G74" s="201"/>
      <c r="H74" s="201"/>
      <c r="I74" s="201"/>
      <c r="J74" s="201"/>
    </row>
    <row r="75" spans="2:10" hidden="1" outlineLevel="1" x14ac:dyDescent="0.25">
      <c r="B75" s="201"/>
      <c r="C75" s="201"/>
      <c r="D75" s="201"/>
      <c r="E75" s="201"/>
      <c r="F75" s="201"/>
      <c r="G75" s="201"/>
      <c r="H75" s="201"/>
      <c r="I75" s="201"/>
      <c r="J75" s="201"/>
    </row>
    <row r="76" spans="2:10" hidden="1" outlineLevel="1" x14ac:dyDescent="0.25">
      <c r="B76" s="201"/>
      <c r="C76" s="201"/>
      <c r="D76" s="201"/>
      <c r="E76" s="201"/>
      <c r="F76" s="201"/>
      <c r="G76" s="201"/>
      <c r="H76" s="201"/>
      <c r="I76" s="201"/>
      <c r="J76" s="201"/>
    </row>
    <row r="77" spans="2:10" hidden="1" outlineLevel="1" x14ac:dyDescent="0.25">
      <c r="B77" s="201"/>
      <c r="C77" s="201"/>
      <c r="D77" s="201"/>
      <c r="E77" s="201"/>
      <c r="F77" s="201"/>
      <c r="G77" s="201"/>
      <c r="H77" s="201"/>
      <c r="I77" s="201"/>
      <c r="J77" s="201"/>
    </row>
    <row r="78" spans="2:10" hidden="1" outlineLevel="1" x14ac:dyDescent="0.25">
      <c r="B78" s="201"/>
      <c r="C78" s="201"/>
      <c r="D78" s="201"/>
      <c r="E78" s="201"/>
      <c r="F78" s="201"/>
      <c r="G78" s="201"/>
      <c r="H78" s="201"/>
      <c r="I78" s="201"/>
      <c r="J78" s="201"/>
    </row>
    <row r="79" spans="2:10" hidden="1" outlineLevel="1" x14ac:dyDescent="0.25">
      <c r="B79" s="201"/>
      <c r="C79" s="201"/>
      <c r="D79" s="201"/>
      <c r="E79" s="201"/>
      <c r="F79" s="201"/>
      <c r="G79" s="201"/>
      <c r="H79" s="201"/>
      <c r="I79" s="201"/>
      <c r="J79" s="201"/>
    </row>
    <row r="80" spans="2:10" hidden="1" outlineLevel="1" x14ac:dyDescent="0.25">
      <c r="B80" s="201"/>
      <c r="C80" s="201"/>
      <c r="D80" s="201"/>
      <c r="E80" s="201"/>
      <c r="F80" s="201"/>
      <c r="G80" s="201"/>
      <c r="H80" s="201"/>
      <c r="I80" s="201"/>
      <c r="J80" s="201"/>
    </row>
    <row r="81" spans="2:12" hidden="1" outlineLevel="1" x14ac:dyDescent="0.25">
      <c r="B81" s="201"/>
      <c r="C81" s="201"/>
      <c r="D81" s="201"/>
      <c r="E81" s="201"/>
      <c r="F81" s="201"/>
      <c r="G81" s="201"/>
      <c r="H81" s="201"/>
      <c r="I81" s="201"/>
      <c r="J81" s="201"/>
    </row>
    <row r="82" spans="2:12" hidden="1" outlineLevel="1" x14ac:dyDescent="0.25">
      <c r="B82" s="201"/>
      <c r="C82" s="201"/>
      <c r="D82" s="201"/>
      <c r="E82" s="201"/>
      <c r="F82" s="201"/>
      <c r="G82" s="201"/>
      <c r="H82" s="201"/>
      <c r="I82" s="201"/>
      <c r="J82" s="201"/>
    </row>
    <row r="83" spans="2:12" hidden="1" outlineLevel="1" x14ac:dyDescent="0.25">
      <c r="B83" s="201"/>
      <c r="C83" s="201"/>
      <c r="D83" s="201"/>
      <c r="E83" s="201"/>
      <c r="F83" s="201"/>
      <c r="G83" s="201"/>
      <c r="H83" s="201"/>
      <c r="I83" s="201"/>
      <c r="J83" s="201"/>
    </row>
    <row r="84" spans="2:12" hidden="1" outlineLevel="1" x14ac:dyDescent="0.25">
      <c r="C84" s="103"/>
      <c r="E84" s="104"/>
    </row>
    <row r="85" spans="2:12" s="32" customFormat="1" ht="15" collapsed="1" x14ac:dyDescent="0.25">
      <c r="L85" s="68"/>
    </row>
    <row r="86" spans="2:12" s="32" customFormat="1" ht="15" x14ac:dyDescent="0.25">
      <c r="B86" s="199" t="s">
        <v>338</v>
      </c>
      <c r="C86" s="200"/>
      <c r="D86" s="200"/>
      <c r="E86" s="200"/>
      <c r="F86" s="200"/>
      <c r="G86" s="200"/>
      <c r="H86" s="200"/>
      <c r="I86" s="200"/>
      <c r="J86" s="200"/>
      <c r="L86" s="68"/>
    </row>
    <row r="87" spans="2:12" s="32" customFormat="1" ht="15" hidden="1" outlineLevel="1" x14ac:dyDescent="0.25">
      <c r="L87" s="68"/>
    </row>
    <row r="88" spans="2:12" hidden="1" outlineLevel="1" x14ac:dyDescent="0.25">
      <c r="B88" s="46" t="s">
        <v>225</v>
      </c>
    </row>
    <row r="89" spans="2:12" hidden="1" outlineLevel="1" x14ac:dyDescent="0.25">
      <c r="B89" s="201" t="s">
        <v>1048</v>
      </c>
      <c r="C89" s="201"/>
      <c r="D89" s="201"/>
      <c r="E89" s="201"/>
      <c r="F89" s="201"/>
      <c r="G89" s="201"/>
      <c r="H89" s="201"/>
      <c r="I89" s="201"/>
      <c r="J89" s="201"/>
    </row>
    <row r="90" spans="2:12" hidden="1" outlineLevel="1" x14ac:dyDescent="0.25">
      <c r="B90" s="201"/>
      <c r="C90" s="201"/>
      <c r="D90" s="201"/>
      <c r="E90" s="201"/>
      <c r="F90" s="201"/>
      <c r="G90" s="201"/>
      <c r="H90" s="201"/>
      <c r="I90" s="201"/>
      <c r="J90" s="201"/>
    </row>
    <row r="91" spans="2:12" hidden="1" outlineLevel="1" x14ac:dyDescent="0.25">
      <c r="B91" s="201"/>
      <c r="C91" s="201"/>
      <c r="D91" s="201"/>
      <c r="E91" s="201"/>
      <c r="F91" s="201"/>
      <c r="G91" s="201"/>
      <c r="H91" s="201"/>
      <c r="I91" s="201"/>
      <c r="J91" s="201"/>
    </row>
    <row r="92" spans="2:12" hidden="1" outlineLevel="1" x14ac:dyDescent="0.25">
      <c r="B92" s="201"/>
      <c r="C92" s="201"/>
      <c r="D92" s="201"/>
      <c r="E92" s="201"/>
      <c r="F92" s="201"/>
      <c r="G92" s="201"/>
      <c r="H92" s="201"/>
      <c r="I92" s="201"/>
      <c r="J92" s="201"/>
    </row>
    <row r="93" spans="2:12" hidden="1" outlineLevel="1" x14ac:dyDescent="0.25">
      <c r="B93" s="201"/>
      <c r="C93" s="201"/>
      <c r="D93" s="201"/>
      <c r="E93" s="201"/>
      <c r="F93" s="201"/>
      <c r="G93" s="201"/>
      <c r="H93" s="201"/>
      <c r="I93" s="201"/>
      <c r="J93" s="201"/>
    </row>
    <row r="94" spans="2:12" hidden="1" outlineLevel="1" x14ac:dyDescent="0.25">
      <c r="B94" s="201"/>
      <c r="C94" s="201"/>
      <c r="D94" s="201"/>
      <c r="E94" s="201"/>
      <c r="F94" s="201"/>
      <c r="G94" s="201"/>
      <c r="H94" s="201"/>
      <c r="I94" s="201"/>
      <c r="J94" s="201"/>
    </row>
    <row r="95" spans="2:12" hidden="1" outlineLevel="1" x14ac:dyDescent="0.25">
      <c r="B95" s="201"/>
      <c r="C95" s="201"/>
      <c r="D95" s="201"/>
      <c r="E95" s="201"/>
      <c r="F95" s="201"/>
      <c r="G95" s="201"/>
      <c r="H95" s="201"/>
      <c r="I95" s="201"/>
      <c r="J95" s="201"/>
    </row>
    <row r="96" spans="2:12" hidden="1" outlineLevel="1" x14ac:dyDescent="0.25"/>
    <row r="97" spans="2:5" hidden="1" outlineLevel="1" x14ac:dyDescent="0.25">
      <c r="B97" s="49" t="s">
        <v>226</v>
      </c>
    </row>
    <row r="98" spans="2:5" ht="13.5" hidden="1" outlineLevel="1" x14ac:dyDescent="0.25">
      <c r="B98" s="96" t="s">
        <v>1049</v>
      </c>
      <c r="C98" s="96">
        <v>2022</v>
      </c>
      <c r="D98" s="96">
        <v>2021</v>
      </c>
      <c r="E98" s="96">
        <v>2020</v>
      </c>
    </row>
    <row r="99" spans="2:5" hidden="1" outlineLevel="1" x14ac:dyDescent="0.25">
      <c r="B99" s="223" t="s">
        <v>1032</v>
      </c>
      <c r="C99" s="238"/>
      <c r="D99" s="238"/>
      <c r="E99" s="224"/>
    </row>
    <row r="100" spans="2:5" hidden="1" outlineLevel="1" x14ac:dyDescent="0.25">
      <c r="B100" s="54" t="s">
        <v>1033</v>
      </c>
      <c r="C100" s="98">
        <v>352.9</v>
      </c>
      <c r="D100" s="101">
        <v>125.87800000000001</v>
      </c>
      <c r="E100" s="101">
        <v>123.55250000000001</v>
      </c>
    </row>
    <row r="101" spans="2:5" hidden="1" outlineLevel="1" x14ac:dyDescent="0.25">
      <c r="B101" s="54" t="s">
        <v>1034</v>
      </c>
      <c r="C101" s="98">
        <v>28.1</v>
      </c>
      <c r="D101" s="101">
        <v>19.256700000000002</v>
      </c>
      <c r="E101" s="101">
        <v>18.470000000000002</v>
      </c>
    </row>
    <row r="102" spans="2:5" hidden="1" outlineLevel="1" x14ac:dyDescent="0.25">
      <c r="B102" s="54" t="s">
        <v>1035</v>
      </c>
      <c r="C102" s="98">
        <v>0</v>
      </c>
      <c r="D102" s="101">
        <v>3.5779999999999998</v>
      </c>
      <c r="E102" s="101">
        <v>1.889</v>
      </c>
    </row>
    <row r="103" spans="2:5" hidden="1" outlineLevel="1" x14ac:dyDescent="0.25">
      <c r="B103" s="77" t="s">
        <v>1050</v>
      </c>
      <c r="C103" s="100">
        <v>381</v>
      </c>
      <c r="D103" s="102">
        <v>148.71270000000001</v>
      </c>
      <c r="E103" s="102">
        <v>143.91150000000002</v>
      </c>
    </row>
    <row r="104" spans="2:5" hidden="1" outlineLevel="1" x14ac:dyDescent="0.25">
      <c r="B104" s="223" t="s">
        <v>1031</v>
      </c>
      <c r="C104" s="238"/>
      <c r="D104" s="238"/>
      <c r="E104" s="224"/>
    </row>
    <row r="105" spans="2:5" hidden="1" outlineLevel="1" x14ac:dyDescent="0.25">
      <c r="B105" s="54" t="s">
        <v>1033</v>
      </c>
      <c r="C105" s="98">
        <v>426.9</v>
      </c>
      <c r="D105" s="101">
        <v>165.465</v>
      </c>
      <c r="E105" s="101">
        <v>70.818000000000012</v>
      </c>
    </row>
    <row r="106" spans="2:5" hidden="1" outlineLevel="1" x14ac:dyDescent="0.25">
      <c r="B106" s="54" t="s">
        <v>1034</v>
      </c>
      <c r="C106" s="98">
        <v>0.1</v>
      </c>
      <c r="D106" s="101">
        <v>0.27100000000000002</v>
      </c>
      <c r="E106" s="101">
        <v>0.17799999999999999</v>
      </c>
    </row>
    <row r="107" spans="2:5" hidden="1" outlineLevel="1" x14ac:dyDescent="0.25">
      <c r="B107" s="54" t="s">
        <v>1035</v>
      </c>
      <c r="C107" s="98">
        <v>1.3</v>
      </c>
      <c r="D107" s="101">
        <v>0.85</v>
      </c>
      <c r="E107" s="101">
        <v>0.186</v>
      </c>
    </row>
    <row r="108" spans="2:5" hidden="1" outlineLevel="1" x14ac:dyDescent="0.25">
      <c r="B108" s="77" t="s">
        <v>1051</v>
      </c>
      <c r="C108" s="100">
        <v>428.4</v>
      </c>
      <c r="D108" s="102">
        <v>166.58599999999998</v>
      </c>
      <c r="E108" s="102">
        <v>71.182000000000016</v>
      </c>
    </row>
    <row r="109" spans="2:5" hidden="1" outlineLevel="1" x14ac:dyDescent="0.25">
      <c r="B109" s="188" t="s">
        <v>1052</v>
      </c>
      <c r="C109" s="189"/>
      <c r="D109" s="189"/>
      <c r="E109" s="190"/>
    </row>
    <row r="110" spans="2:5" hidden="1" outlineLevel="1" x14ac:dyDescent="0.25">
      <c r="B110" s="191"/>
      <c r="C110" s="192"/>
      <c r="D110" s="192"/>
      <c r="E110" s="193"/>
    </row>
    <row r="111" spans="2:5" hidden="1" outlineLevel="1" x14ac:dyDescent="0.25"/>
    <row r="112" spans="2:5" hidden="1" outlineLevel="1" x14ac:dyDescent="0.25"/>
    <row r="113" spans="2:5" hidden="1" outlineLevel="1" x14ac:dyDescent="0.25">
      <c r="B113" s="49" t="s">
        <v>227</v>
      </c>
    </row>
    <row r="114" spans="2:5" ht="25.5" hidden="1" outlineLevel="1" x14ac:dyDescent="0.25">
      <c r="B114" s="96" t="s">
        <v>1053</v>
      </c>
      <c r="C114" s="96">
        <v>2022</v>
      </c>
      <c r="D114" s="96">
        <v>2021</v>
      </c>
      <c r="E114" s="96">
        <v>2020</v>
      </c>
    </row>
    <row r="115" spans="2:5" ht="14.25" hidden="1" customHeight="1" outlineLevel="1" x14ac:dyDescent="0.25">
      <c r="B115" s="223" t="s">
        <v>1032</v>
      </c>
      <c r="C115" s="238"/>
      <c r="D115" s="238"/>
      <c r="E115" s="224"/>
    </row>
    <row r="116" spans="2:5" ht="24" hidden="1" outlineLevel="1" x14ac:dyDescent="0.25">
      <c r="B116" s="54" t="s">
        <v>1054</v>
      </c>
      <c r="C116" s="98">
        <v>142.30000000000001</v>
      </c>
      <c r="D116" s="101">
        <v>125.25500000000001</v>
      </c>
      <c r="E116" s="101">
        <v>123.55250000000001</v>
      </c>
    </row>
    <row r="117" spans="2:5" ht="24" hidden="1" outlineLevel="1" x14ac:dyDescent="0.25">
      <c r="B117" s="54" t="s">
        <v>1055</v>
      </c>
      <c r="C117" s="98">
        <v>210.7</v>
      </c>
      <c r="D117" s="101">
        <v>0.623</v>
      </c>
      <c r="E117" s="101">
        <v>8.8999999999999996E-2</v>
      </c>
    </row>
    <row r="118" spans="2:5" hidden="1" outlineLevel="1" x14ac:dyDescent="0.25">
      <c r="B118" s="77" t="s">
        <v>1056</v>
      </c>
      <c r="C118" s="100">
        <v>352.9</v>
      </c>
      <c r="D118" s="102">
        <v>125.87800000000001</v>
      </c>
      <c r="E118" s="102">
        <v>123.64150000000001</v>
      </c>
    </row>
    <row r="119" spans="2:5" hidden="1" outlineLevel="1" x14ac:dyDescent="0.25">
      <c r="B119" s="223" t="s">
        <v>1031</v>
      </c>
      <c r="C119" s="238"/>
      <c r="D119" s="238"/>
      <c r="E119" s="224"/>
    </row>
    <row r="120" spans="2:5" hidden="1" outlineLevel="1" x14ac:dyDescent="0.25">
      <c r="B120" s="54" t="s">
        <v>1057</v>
      </c>
      <c r="C120" s="98">
        <v>239.7</v>
      </c>
      <c r="D120" s="101">
        <v>94.668999999999997</v>
      </c>
      <c r="E120" s="101">
        <v>42.826999999999998</v>
      </c>
    </row>
    <row r="121" spans="2:5" hidden="1" outlineLevel="1" x14ac:dyDescent="0.25">
      <c r="B121" s="54" t="s">
        <v>1062</v>
      </c>
      <c r="C121" s="98">
        <v>136</v>
      </c>
      <c r="D121" s="101">
        <v>0</v>
      </c>
      <c r="E121" s="101">
        <v>0</v>
      </c>
    </row>
    <row r="122" spans="2:5" hidden="1" outlineLevel="1" x14ac:dyDescent="0.25">
      <c r="B122" s="54" t="s">
        <v>1058</v>
      </c>
      <c r="C122" s="98">
        <v>39</v>
      </c>
      <c r="D122" s="101">
        <v>58.25</v>
      </c>
      <c r="E122" s="101">
        <v>15.568</v>
      </c>
    </row>
    <row r="123" spans="2:5" hidden="1" outlineLevel="1" x14ac:dyDescent="0.25">
      <c r="B123" s="54" t="s">
        <v>1059</v>
      </c>
      <c r="C123" s="98">
        <v>9.9</v>
      </c>
      <c r="D123" s="101">
        <v>10.089</v>
      </c>
      <c r="E123" s="101">
        <v>10.872999999999999</v>
      </c>
    </row>
    <row r="124" spans="2:5" hidden="1" outlineLevel="1" x14ac:dyDescent="0.25">
      <c r="B124" s="54" t="s">
        <v>1060</v>
      </c>
      <c r="C124" s="98">
        <v>2.2000000000000002</v>
      </c>
      <c r="D124" s="101">
        <v>2.1040000000000001</v>
      </c>
      <c r="E124" s="101">
        <v>1.403</v>
      </c>
    </row>
    <row r="125" spans="2:5" hidden="1" outlineLevel="1" x14ac:dyDescent="0.25">
      <c r="B125" s="54" t="s">
        <v>1061</v>
      </c>
      <c r="C125" s="98">
        <v>0.2</v>
      </c>
      <c r="D125" s="101">
        <v>0.35299999999999998</v>
      </c>
      <c r="E125" s="101">
        <v>0.14699999999999999</v>
      </c>
    </row>
    <row r="126" spans="2:5" hidden="1" outlineLevel="1" x14ac:dyDescent="0.25">
      <c r="B126" s="77" t="s">
        <v>1063</v>
      </c>
      <c r="C126" s="100">
        <v>426.9</v>
      </c>
      <c r="D126" s="102">
        <v>165.465</v>
      </c>
      <c r="E126" s="102">
        <v>70.818000000000012</v>
      </c>
    </row>
    <row r="127" spans="2:5" ht="12.75" hidden="1" customHeight="1" outlineLevel="1" x14ac:dyDescent="0.25">
      <c r="B127" s="188" t="s">
        <v>1052</v>
      </c>
      <c r="C127" s="189"/>
      <c r="D127" s="189"/>
      <c r="E127" s="190"/>
    </row>
    <row r="128" spans="2:5" hidden="1" outlineLevel="1" x14ac:dyDescent="0.25">
      <c r="B128" s="191"/>
      <c r="C128" s="192"/>
      <c r="D128" s="192"/>
      <c r="E128" s="193"/>
    </row>
    <row r="129" spans="2:10" hidden="1" outlineLevel="1" x14ac:dyDescent="0.25"/>
    <row r="130" spans="2:10" hidden="1" outlineLevel="1" x14ac:dyDescent="0.25"/>
    <row r="131" spans="2:10" hidden="1" outlineLevel="1" x14ac:dyDescent="0.25">
      <c r="B131" s="49" t="s">
        <v>227</v>
      </c>
      <c r="G131" s="49" t="s">
        <v>228</v>
      </c>
    </row>
    <row r="132" spans="2:10" ht="13.5" hidden="1" outlineLevel="1" x14ac:dyDescent="0.25">
      <c r="B132" s="96" t="s">
        <v>1064</v>
      </c>
      <c r="C132" s="96">
        <v>2022</v>
      </c>
      <c r="D132" s="96">
        <v>2021</v>
      </c>
      <c r="E132" s="96">
        <v>2020</v>
      </c>
      <c r="G132" s="96" t="s">
        <v>1078</v>
      </c>
      <c r="H132" s="96">
        <v>2022</v>
      </c>
      <c r="I132" s="96">
        <v>2021</v>
      </c>
      <c r="J132" s="96">
        <v>2020</v>
      </c>
    </row>
    <row r="133" spans="2:10" hidden="1" outlineLevel="1" x14ac:dyDescent="0.25">
      <c r="B133" s="54" t="s">
        <v>1065</v>
      </c>
      <c r="C133" s="98">
        <v>372</v>
      </c>
      <c r="D133" s="101">
        <v>0</v>
      </c>
      <c r="E133" s="101">
        <v>0</v>
      </c>
      <c r="G133" s="223" t="s">
        <v>1032</v>
      </c>
      <c r="H133" s="238"/>
      <c r="I133" s="238"/>
      <c r="J133" s="224"/>
    </row>
    <row r="134" spans="2:10" hidden="1" outlineLevel="1" x14ac:dyDescent="0.25">
      <c r="B134" s="54" t="s">
        <v>1066</v>
      </c>
      <c r="C134" s="98">
        <v>175</v>
      </c>
      <c r="D134" s="101">
        <v>105.27800000000001</v>
      </c>
      <c r="E134" s="101">
        <v>15.568</v>
      </c>
      <c r="G134" s="54" t="s">
        <v>1079</v>
      </c>
      <c r="H134" s="98">
        <v>28.1</v>
      </c>
      <c r="I134" s="101">
        <v>19.256700000000002</v>
      </c>
      <c r="J134" s="101">
        <v>18.470000000000002</v>
      </c>
    </row>
    <row r="135" spans="2:10" hidden="1" outlineLevel="1" x14ac:dyDescent="0.25">
      <c r="B135" s="54" t="s">
        <v>229</v>
      </c>
      <c r="C135" s="98">
        <v>101.2</v>
      </c>
      <c r="D135" s="101">
        <v>78.263499999999993</v>
      </c>
      <c r="E135" s="101">
        <v>81.385999999999996</v>
      </c>
      <c r="G135" s="223" t="s">
        <v>1031</v>
      </c>
      <c r="H135" s="238"/>
      <c r="I135" s="238"/>
      <c r="J135" s="224"/>
    </row>
    <row r="136" spans="2:10" hidden="1" outlineLevel="1" x14ac:dyDescent="0.25">
      <c r="B136" s="54" t="s">
        <v>1067</v>
      </c>
      <c r="C136" s="98">
        <v>64.8</v>
      </c>
      <c r="D136" s="101">
        <v>37.043999999999997</v>
      </c>
      <c r="E136" s="101">
        <v>32.707000000000001</v>
      </c>
      <c r="G136" s="54" t="s">
        <v>1080</v>
      </c>
      <c r="H136" s="98">
        <v>0</v>
      </c>
      <c r="I136" s="101">
        <v>0.13700000000000001</v>
      </c>
      <c r="J136" s="101">
        <v>0.124</v>
      </c>
    </row>
    <row r="137" spans="2:10" hidden="1" outlineLevel="1" x14ac:dyDescent="0.25">
      <c r="B137" s="54" t="s">
        <v>1068</v>
      </c>
      <c r="C137" s="98">
        <v>16.3</v>
      </c>
      <c r="D137" s="101">
        <v>27.626999999999999</v>
      </c>
      <c r="E137" s="101">
        <v>20.635999999999999</v>
      </c>
      <c r="G137" s="54" t="s">
        <v>1081</v>
      </c>
      <c r="H137" s="98">
        <v>0.1</v>
      </c>
      <c r="I137" s="101">
        <v>8.5000000000000006E-2</v>
      </c>
      <c r="J137" s="101">
        <v>5.0000000000000001E-3</v>
      </c>
    </row>
    <row r="138" spans="2:10" hidden="1" outlineLevel="1" x14ac:dyDescent="0.25">
      <c r="B138" s="54" t="s">
        <v>1069</v>
      </c>
      <c r="C138" s="98">
        <v>12.4</v>
      </c>
      <c r="D138" s="101">
        <v>11.87</v>
      </c>
      <c r="E138" s="101">
        <v>11.083</v>
      </c>
      <c r="G138" s="54" t="s">
        <v>230</v>
      </c>
      <c r="H138" s="98">
        <v>0.1</v>
      </c>
      <c r="I138" s="101">
        <v>4.9000000000000002E-2</v>
      </c>
      <c r="J138" s="101">
        <v>4.9000000000000002E-2</v>
      </c>
    </row>
    <row r="139" spans="2:10" hidden="1" outlineLevel="1" x14ac:dyDescent="0.25">
      <c r="B139" s="54" t="s">
        <v>1070</v>
      </c>
      <c r="C139" s="98">
        <v>10.7</v>
      </c>
      <c r="D139" s="101">
        <v>8.4295000000000009</v>
      </c>
      <c r="E139" s="101">
        <v>9.9879999999999995</v>
      </c>
      <c r="G139" s="77" t="s">
        <v>1063</v>
      </c>
      <c r="H139" s="100">
        <v>0.1</v>
      </c>
      <c r="I139" s="102">
        <v>0.27100000000000002</v>
      </c>
      <c r="J139" s="102">
        <v>0.17799999999999999</v>
      </c>
    </row>
    <row r="140" spans="2:10" hidden="1" outlineLevel="1" x14ac:dyDescent="0.25">
      <c r="B140" s="54" t="s">
        <v>1071</v>
      </c>
      <c r="C140" s="98">
        <v>10.7</v>
      </c>
      <c r="D140" s="101">
        <v>7.94</v>
      </c>
      <c r="E140" s="101">
        <v>7.7430000000000003</v>
      </c>
      <c r="G140" s="188" t="s">
        <v>1082</v>
      </c>
      <c r="H140" s="189"/>
      <c r="I140" s="189"/>
      <c r="J140" s="190"/>
    </row>
    <row r="141" spans="2:10" hidden="1" outlineLevel="1" x14ac:dyDescent="0.25">
      <c r="B141" s="54" t="s">
        <v>1072</v>
      </c>
      <c r="C141" s="98">
        <v>11</v>
      </c>
      <c r="D141" s="101">
        <v>7.7670000000000003</v>
      </c>
      <c r="E141" s="101">
        <v>9.52</v>
      </c>
      <c r="G141" s="191"/>
      <c r="H141" s="192"/>
      <c r="I141" s="192"/>
      <c r="J141" s="193"/>
    </row>
    <row r="142" spans="2:10" hidden="1" outlineLevel="1" x14ac:dyDescent="0.25">
      <c r="B142" s="54" t="s">
        <v>1073</v>
      </c>
      <c r="C142" s="98">
        <v>1.2</v>
      </c>
      <c r="D142" s="101">
        <v>1.355</v>
      </c>
      <c r="E142" s="101">
        <v>0.95399999999999996</v>
      </c>
    </row>
    <row r="143" spans="2:10" hidden="1" outlineLevel="1" x14ac:dyDescent="0.25">
      <c r="B143" s="54" t="s">
        <v>1074</v>
      </c>
      <c r="C143" s="98">
        <v>1.2</v>
      </c>
      <c r="D143" s="101">
        <v>1.2529999999999999</v>
      </c>
      <c r="E143" s="101">
        <v>1.4550000000000001</v>
      </c>
    </row>
    <row r="144" spans="2:10" hidden="1" outlineLevel="1" x14ac:dyDescent="0.25">
      <c r="B144" s="54" t="s">
        <v>1075</v>
      </c>
      <c r="C144" s="98">
        <v>1.3</v>
      </c>
      <c r="D144" s="101">
        <v>0.9</v>
      </c>
      <c r="E144" s="101">
        <v>1.3</v>
      </c>
    </row>
    <row r="145" spans="2:12" ht="13.5" hidden="1" outlineLevel="1" x14ac:dyDescent="0.25">
      <c r="B145" s="54" t="s">
        <v>1076</v>
      </c>
      <c r="C145" s="98">
        <v>2.2000000000000002</v>
      </c>
      <c r="D145" s="101">
        <v>3.6</v>
      </c>
      <c r="E145" s="101">
        <v>2.1</v>
      </c>
    </row>
    <row r="146" spans="2:12" hidden="1" outlineLevel="1" x14ac:dyDescent="0.25">
      <c r="B146" s="207" t="s">
        <v>1077</v>
      </c>
      <c r="C146" s="208"/>
      <c r="D146" s="208"/>
      <c r="E146" s="209"/>
    </row>
    <row r="147" spans="2:12" hidden="1" outlineLevel="1" x14ac:dyDescent="0.25">
      <c r="C147" s="92"/>
      <c r="D147" s="92"/>
      <c r="E147" s="92"/>
    </row>
    <row r="148" spans="2:12" s="32" customFormat="1" ht="15" collapsed="1" x14ac:dyDescent="0.25">
      <c r="L148" s="68"/>
    </row>
    <row r="149" spans="2:12" s="32" customFormat="1" ht="15" x14ac:dyDescent="0.25">
      <c r="B149" s="199" t="s">
        <v>339</v>
      </c>
      <c r="C149" s="200"/>
      <c r="D149" s="200"/>
      <c r="E149" s="200"/>
      <c r="F149" s="200"/>
      <c r="G149" s="200"/>
      <c r="H149" s="200"/>
      <c r="I149" s="200"/>
      <c r="J149" s="200"/>
      <c r="L149" s="68"/>
    </row>
    <row r="150" spans="2:12" s="32" customFormat="1" ht="15" hidden="1" outlineLevel="1" x14ac:dyDescent="0.25">
      <c r="L150" s="68"/>
    </row>
    <row r="151" spans="2:12" hidden="1" outlineLevel="1" x14ac:dyDescent="0.25">
      <c r="B151" s="49" t="s">
        <v>231</v>
      </c>
    </row>
    <row r="152" spans="2:12" ht="26.1" hidden="1" customHeight="1" outlineLevel="1" x14ac:dyDescent="0.25">
      <c r="B152" s="53" t="s">
        <v>1083</v>
      </c>
      <c r="C152" s="206" t="s">
        <v>1087</v>
      </c>
      <c r="D152" s="206"/>
      <c r="E152" s="218" t="s">
        <v>232</v>
      </c>
      <c r="F152" s="218"/>
      <c r="G152" s="218"/>
      <c r="H152" s="218"/>
      <c r="I152" s="218"/>
      <c r="J152" s="218"/>
    </row>
    <row r="153" spans="2:12" hidden="1" outlineLevel="1" x14ac:dyDescent="0.25">
      <c r="B153" s="253" t="s">
        <v>1084</v>
      </c>
      <c r="C153" s="254" t="s">
        <v>1088</v>
      </c>
      <c r="D153" s="254"/>
      <c r="E153" s="251" t="s">
        <v>1089</v>
      </c>
      <c r="F153" s="251"/>
      <c r="G153" s="251"/>
      <c r="H153" s="251"/>
      <c r="I153" s="251"/>
      <c r="J153" s="251"/>
    </row>
    <row r="154" spans="2:12" hidden="1" outlineLevel="1" x14ac:dyDescent="0.25">
      <c r="B154" s="253"/>
      <c r="C154" s="254"/>
      <c r="D154" s="254"/>
      <c r="E154" s="251"/>
      <c r="F154" s="251"/>
      <c r="G154" s="251"/>
      <c r="H154" s="251"/>
      <c r="I154" s="251"/>
      <c r="J154" s="251"/>
    </row>
    <row r="155" spans="2:12" hidden="1" outlineLevel="1" x14ac:dyDescent="0.25">
      <c r="B155" s="251" t="s">
        <v>1085</v>
      </c>
      <c r="C155" s="252">
        <v>76630</v>
      </c>
      <c r="D155" s="252"/>
      <c r="E155" s="251" t="s">
        <v>1090</v>
      </c>
      <c r="F155" s="251"/>
      <c r="G155" s="251"/>
      <c r="H155" s="251"/>
      <c r="I155" s="251"/>
      <c r="J155" s="251"/>
    </row>
    <row r="156" spans="2:12" hidden="1" outlineLevel="1" x14ac:dyDescent="0.25">
      <c r="B156" s="251"/>
      <c r="C156" s="252"/>
      <c r="D156" s="252"/>
      <c r="E156" s="251"/>
      <c r="F156" s="251"/>
      <c r="G156" s="251"/>
      <c r="H156" s="251"/>
      <c r="I156" s="251"/>
      <c r="J156" s="251"/>
    </row>
    <row r="157" spans="2:12" hidden="1" outlineLevel="1" x14ac:dyDescent="0.25">
      <c r="B157" s="251" t="s">
        <v>1086</v>
      </c>
      <c r="C157" s="252">
        <v>11611.34</v>
      </c>
      <c r="D157" s="252"/>
      <c r="E157" s="251" t="s">
        <v>1091</v>
      </c>
      <c r="F157" s="251"/>
      <c r="G157" s="251"/>
      <c r="H157" s="251"/>
      <c r="I157" s="251"/>
      <c r="J157" s="251"/>
    </row>
    <row r="158" spans="2:12" hidden="1" outlineLevel="1" x14ac:dyDescent="0.25">
      <c r="B158" s="251"/>
      <c r="C158" s="252"/>
      <c r="D158" s="252"/>
      <c r="E158" s="251"/>
      <c r="F158" s="251"/>
      <c r="G158" s="251"/>
      <c r="H158" s="251"/>
      <c r="I158" s="251"/>
      <c r="J158" s="251"/>
    </row>
    <row r="159" spans="2:12" hidden="1" outlineLevel="1" x14ac:dyDescent="0.25"/>
    <row r="160" spans="2:12" hidden="1" outlineLevel="1" x14ac:dyDescent="0.25"/>
    <row r="161" spans="2:10" hidden="1" outlineLevel="1" x14ac:dyDescent="0.25">
      <c r="B161" s="49" t="s">
        <v>233</v>
      </c>
    </row>
    <row r="162" spans="2:10" hidden="1" outlineLevel="1" x14ac:dyDescent="0.25">
      <c r="B162" s="201" t="s">
        <v>1092</v>
      </c>
      <c r="C162" s="201"/>
      <c r="D162" s="201"/>
      <c r="E162" s="201"/>
      <c r="F162" s="201"/>
      <c r="G162" s="201"/>
      <c r="H162" s="201"/>
      <c r="I162" s="201"/>
      <c r="J162" s="201"/>
    </row>
    <row r="163" spans="2:10" hidden="1" outlineLevel="1" x14ac:dyDescent="0.25">
      <c r="B163" s="201"/>
      <c r="C163" s="201"/>
      <c r="D163" s="201"/>
      <c r="E163" s="201"/>
      <c r="F163" s="201"/>
      <c r="G163" s="201"/>
      <c r="H163" s="201"/>
      <c r="I163" s="201"/>
      <c r="J163" s="201"/>
    </row>
    <row r="164" spans="2:10" hidden="1" outlineLevel="1" x14ac:dyDescent="0.25">
      <c r="B164" s="201"/>
      <c r="C164" s="201"/>
      <c r="D164" s="201"/>
      <c r="E164" s="201"/>
      <c r="F164" s="201"/>
      <c r="G164" s="201"/>
      <c r="H164" s="201"/>
      <c r="I164" s="201"/>
      <c r="J164" s="201"/>
    </row>
    <row r="165" spans="2:10" hidden="1" outlineLevel="1" x14ac:dyDescent="0.25">
      <c r="B165" s="201"/>
      <c r="C165" s="201"/>
      <c r="D165" s="201"/>
      <c r="E165" s="201"/>
      <c r="F165" s="201"/>
      <c r="G165" s="201"/>
      <c r="H165" s="201"/>
      <c r="I165" s="201"/>
      <c r="J165" s="201"/>
    </row>
    <row r="166" spans="2:10" hidden="1" outlineLevel="1" x14ac:dyDescent="0.25">
      <c r="B166" s="201"/>
      <c r="C166" s="201"/>
      <c r="D166" s="201"/>
      <c r="E166" s="201"/>
      <c r="F166" s="201"/>
      <c r="G166" s="201"/>
      <c r="H166" s="201"/>
      <c r="I166" s="201"/>
      <c r="J166" s="201"/>
    </row>
    <row r="167" spans="2:10" hidden="1" outlineLevel="1" x14ac:dyDescent="0.25">
      <c r="B167" s="201"/>
      <c r="C167" s="201"/>
      <c r="D167" s="201"/>
      <c r="E167" s="201"/>
      <c r="F167" s="201"/>
      <c r="G167" s="201"/>
      <c r="H167" s="201"/>
      <c r="I167" s="201"/>
      <c r="J167" s="201"/>
    </row>
    <row r="168" spans="2:10" hidden="1" outlineLevel="1" x14ac:dyDescent="0.25">
      <c r="B168" s="201"/>
      <c r="C168" s="201"/>
      <c r="D168" s="201"/>
      <c r="E168" s="201"/>
      <c r="F168" s="201"/>
      <c r="G168" s="201"/>
      <c r="H168" s="201"/>
      <c r="I168" s="201"/>
      <c r="J168" s="201"/>
    </row>
    <row r="169" spans="2:10" hidden="1" outlineLevel="1" x14ac:dyDescent="0.25">
      <c r="B169" s="201"/>
      <c r="C169" s="201"/>
      <c r="D169" s="201"/>
      <c r="E169" s="201"/>
      <c r="F169" s="201"/>
      <c r="G169" s="201"/>
      <c r="H169" s="201"/>
      <c r="I169" s="201"/>
      <c r="J169" s="201"/>
    </row>
    <row r="170" spans="2:10" hidden="1" outlineLevel="1" x14ac:dyDescent="0.25">
      <c r="B170" s="201"/>
      <c r="C170" s="201"/>
      <c r="D170" s="201"/>
      <c r="E170" s="201"/>
      <c r="F170" s="201"/>
      <c r="G170" s="201"/>
      <c r="H170" s="201"/>
      <c r="I170" s="201"/>
      <c r="J170" s="201"/>
    </row>
    <row r="171" spans="2:10" hidden="1" outlineLevel="1" x14ac:dyDescent="0.25">
      <c r="B171" s="201"/>
      <c r="C171" s="201"/>
      <c r="D171" s="201"/>
      <c r="E171" s="201"/>
      <c r="F171" s="201"/>
      <c r="G171" s="201"/>
      <c r="H171" s="201"/>
      <c r="I171" s="201"/>
      <c r="J171" s="201"/>
    </row>
    <row r="172" spans="2:10" hidden="1" outlineLevel="1" x14ac:dyDescent="0.25">
      <c r="B172" s="201"/>
      <c r="C172" s="201"/>
      <c r="D172" s="201"/>
      <c r="E172" s="201"/>
      <c r="F172" s="201"/>
      <c r="G172" s="201"/>
      <c r="H172" s="201"/>
      <c r="I172" s="201"/>
      <c r="J172" s="201"/>
    </row>
    <row r="173" spans="2:10" hidden="1" outlineLevel="1" x14ac:dyDescent="0.25">
      <c r="B173" s="201"/>
      <c r="C173" s="201"/>
      <c r="D173" s="201"/>
      <c r="E173" s="201"/>
      <c r="F173" s="201"/>
      <c r="G173" s="201"/>
      <c r="H173" s="201"/>
      <c r="I173" s="201"/>
      <c r="J173" s="201"/>
    </row>
    <row r="174" spans="2:10" hidden="1" outlineLevel="1" x14ac:dyDescent="0.25">
      <c r="B174" s="201"/>
      <c r="C174" s="201"/>
      <c r="D174" s="201"/>
      <c r="E174" s="201"/>
      <c r="F174" s="201"/>
      <c r="G174" s="201"/>
      <c r="H174" s="201"/>
      <c r="I174" s="201"/>
      <c r="J174" s="201"/>
    </row>
    <row r="175" spans="2:10" hidden="1" outlineLevel="1" x14ac:dyDescent="0.25">
      <c r="B175" s="201"/>
      <c r="C175" s="201"/>
      <c r="D175" s="201"/>
      <c r="E175" s="201"/>
      <c r="F175" s="201"/>
      <c r="G175" s="201"/>
      <c r="H175" s="201"/>
      <c r="I175" s="201"/>
      <c r="J175" s="201"/>
    </row>
    <row r="176" spans="2:10" hidden="1" outlineLevel="1" x14ac:dyDescent="0.25"/>
    <row r="177" spans="2:12" hidden="1" outlineLevel="1" x14ac:dyDescent="0.25">
      <c r="B177" s="49" t="s">
        <v>234</v>
      </c>
    </row>
    <row r="178" spans="2:12" ht="24" hidden="1" outlineLevel="1" x14ac:dyDescent="0.25">
      <c r="B178" s="53" t="s">
        <v>1093</v>
      </c>
      <c r="C178" s="53" t="s">
        <v>235</v>
      </c>
      <c r="D178" s="53" t="s">
        <v>236</v>
      </c>
      <c r="E178" s="53" t="s">
        <v>237</v>
      </c>
      <c r="F178" s="52"/>
    </row>
    <row r="179" spans="2:12" hidden="1" outlineLevel="1" x14ac:dyDescent="0.25">
      <c r="B179" s="54" t="s">
        <v>1098</v>
      </c>
      <c r="C179" s="54">
        <v>8</v>
      </c>
      <c r="D179" s="54">
        <v>20</v>
      </c>
      <c r="E179" s="54">
        <v>4</v>
      </c>
      <c r="F179" s="52"/>
    </row>
    <row r="180" spans="2:12" hidden="1" outlineLevel="1" x14ac:dyDescent="0.25">
      <c r="B180" s="54" t="s">
        <v>1099</v>
      </c>
      <c r="C180" s="54">
        <v>15</v>
      </c>
      <c r="D180" s="54">
        <v>11</v>
      </c>
      <c r="E180" s="54">
        <v>5</v>
      </c>
      <c r="F180" s="52"/>
    </row>
    <row r="181" spans="2:12" hidden="1" outlineLevel="1" x14ac:dyDescent="0.25">
      <c r="B181" s="54" t="s">
        <v>1094</v>
      </c>
      <c r="C181" s="54">
        <v>25</v>
      </c>
      <c r="D181" s="54">
        <v>22</v>
      </c>
      <c r="E181" s="54">
        <v>3</v>
      </c>
      <c r="F181" s="52"/>
    </row>
    <row r="182" spans="2:12" hidden="1" outlineLevel="1" x14ac:dyDescent="0.25">
      <c r="B182" s="54" t="s">
        <v>1095</v>
      </c>
      <c r="C182" s="54">
        <v>8</v>
      </c>
      <c r="D182" s="54">
        <v>3</v>
      </c>
      <c r="E182" s="54">
        <v>0</v>
      </c>
      <c r="F182" s="52"/>
    </row>
    <row r="183" spans="2:12" hidden="1" outlineLevel="1" x14ac:dyDescent="0.25">
      <c r="B183" s="54" t="s">
        <v>1096</v>
      </c>
      <c r="C183" s="54">
        <v>86</v>
      </c>
      <c r="D183" s="54">
        <v>1</v>
      </c>
      <c r="E183" s="54">
        <v>0</v>
      </c>
      <c r="F183" s="52"/>
    </row>
    <row r="184" spans="2:12" hidden="1" outlineLevel="1" x14ac:dyDescent="0.25">
      <c r="B184" s="54" t="s">
        <v>1097</v>
      </c>
      <c r="C184" s="54">
        <v>14</v>
      </c>
      <c r="D184" s="54">
        <v>0</v>
      </c>
      <c r="E184" s="54">
        <v>3</v>
      </c>
      <c r="F184" s="52"/>
    </row>
    <row r="185" spans="2:12" ht="12.75" hidden="1" customHeight="1" outlineLevel="1" x14ac:dyDescent="0.25">
      <c r="B185" s="229" t="s">
        <v>1100</v>
      </c>
      <c r="C185" s="229"/>
      <c r="D185" s="229"/>
      <c r="E185" s="229"/>
      <c r="F185" s="52"/>
    </row>
    <row r="186" spans="2:12" hidden="1" outlineLevel="1" x14ac:dyDescent="0.25">
      <c r="B186" s="229"/>
      <c r="C186" s="229"/>
      <c r="D186" s="229"/>
      <c r="E186" s="229"/>
      <c r="F186" s="52"/>
    </row>
    <row r="187" spans="2:12" hidden="1" outlineLevel="1" x14ac:dyDescent="0.25">
      <c r="B187" s="229"/>
      <c r="C187" s="229"/>
      <c r="D187" s="229"/>
      <c r="E187" s="229"/>
      <c r="F187" s="52"/>
    </row>
    <row r="188" spans="2:12" s="32" customFormat="1" ht="15" hidden="1" outlineLevel="1" x14ac:dyDescent="0.25">
      <c r="L188" s="68"/>
    </row>
    <row r="189" spans="2:12" s="32" customFormat="1" ht="15" collapsed="1" x14ac:dyDescent="0.25">
      <c r="L189" s="68"/>
    </row>
    <row r="190" spans="2:12" s="32" customFormat="1" ht="15" x14ac:dyDescent="0.25">
      <c r="B190" s="199" t="s">
        <v>340</v>
      </c>
      <c r="C190" s="200"/>
      <c r="D190" s="200"/>
      <c r="E190" s="200"/>
      <c r="F190" s="200"/>
      <c r="G190" s="200"/>
      <c r="H190" s="200"/>
      <c r="I190" s="200"/>
      <c r="J190" s="200"/>
      <c r="L190" s="68"/>
    </row>
    <row r="191" spans="2:12" hidden="1" outlineLevel="1" x14ac:dyDescent="0.25"/>
    <row r="192" spans="2:12" hidden="1" outlineLevel="1" x14ac:dyDescent="0.25">
      <c r="B192" s="49" t="s">
        <v>238</v>
      </c>
    </row>
    <row r="193" spans="2:7" hidden="1" outlineLevel="1" x14ac:dyDescent="0.25">
      <c r="B193" s="49" t="s">
        <v>239</v>
      </c>
    </row>
    <row r="194" spans="2:7" hidden="1" outlineLevel="1" x14ac:dyDescent="0.25">
      <c r="B194" s="96" t="s">
        <v>1101</v>
      </c>
      <c r="C194" s="96">
        <v>2022</v>
      </c>
      <c r="D194" s="96">
        <v>2021</v>
      </c>
    </row>
    <row r="195" spans="2:7" hidden="1" outlineLevel="1" x14ac:dyDescent="0.25">
      <c r="B195" s="54" t="s">
        <v>240</v>
      </c>
      <c r="C195" s="98">
        <v>159.44</v>
      </c>
      <c r="D195" s="97">
        <v>1222.5899999999999</v>
      </c>
    </row>
    <row r="196" spans="2:7" hidden="1" outlineLevel="1" x14ac:dyDescent="0.25">
      <c r="B196" s="54" t="s">
        <v>241</v>
      </c>
      <c r="C196" s="98">
        <v>579.53</v>
      </c>
      <c r="D196" s="97">
        <v>3746.6</v>
      </c>
      <c r="E196" s="69"/>
      <c r="F196" s="69"/>
      <c r="G196" s="69"/>
    </row>
    <row r="197" spans="2:7" hidden="1" outlineLevel="1" x14ac:dyDescent="0.25">
      <c r="B197" s="54" t="s">
        <v>242</v>
      </c>
      <c r="C197" s="98">
        <v>47.6</v>
      </c>
      <c r="D197" s="97">
        <v>3.71</v>
      </c>
      <c r="E197" s="69"/>
      <c r="F197" s="69"/>
      <c r="G197" s="69"/>
    </row>
    <row r="198" spans="2:7" hidden="1" outlineLevel="1" x14ac:dyDescent="0.25">
      <c r="B198" s="54" t="s">
        <v>1102</v>
      </c>
      <c r="C198" s="98">
        <v>88.18</v>
      </c>
      <c r="D198" s="97">
        <v>1719.54</v>
      </c>
      <c r="E198" s="69"/>
      <c r="F198" s="69"/>
      <c r="G198" s="69"/>
    </row>
    <row r="199" spans="2:7" hidden="1" outlineLevel="1" x14ac:dyDescent="0.25">
      <c r="B199" s="54" t="s">
        <v>1103</v>
      </c>
      <c r="C199" s="97">
        <v>0</v>
      </c>
      <c r="D199" s="97">
        <v>0</v>
      </c>
      <c r="E199" s="69"/>
      <c r="F199" s="69"/>
      <c r="G199" s="69"/>
    </row>
    <row r="200" spans="2:7" hidden="1" outlineLevel="1" x14ac:dyDescent="0.25">
      <c r="B200" s="54" t="s">
        <v>1104</v>
      </c>
      <c r="C200" s="97">
        <v>0</v>
      </c>
      <c r="D200" s="97">
        <v>0</v>
      </c>
      <c r="E200" s="69"/>
      <c r="F200" s="69"/>
      <c r="G200" s="69"/>
    </row>
    <row r="201" spans="2:7" hidden="1" outlineLevel="1" x14ac:dyDescent="0.25">
      <c r="B201" s="69"/>
      <c r="C201" s="69"/>
      <c r="D201" s="69"/>
      <c r="E201" s="69"/>
      <c r="F201" s="69"/>
      <c r="G201" s="69"/>
    </row>
    <row r="202" spans="2:7" collapsed="1" x14ac:dyDescent="0.25">
      <c r="B202" s="69"/>
      <c r="C202" s="69"/>
      <c r="D202" s="69"/>
      <c r="E202" s="69"/>
      <c r="F202" s="69"/>
      <c r="G202" s="69"/>
    </row>
    <row r="203" spans="2:7" x14ac:dyDescent="0.25">
      <c r="B203" s="69"/>
      <c r="C203" s="69"/>
      <c r="D203" s="69"/>
      <c r="E203" s="69"/>
      <c r="F203" s="69"/>
      <c r="G203" s="69"/>
    </row>
    <row r="204" spans="2:7" x14ac:dyDescent="0.25">
      <c r="B204" s="69"/>
      <c r="C204" s="69"/>
      <c r="D204" s="69"/>
      <c r="E204" s="69"/>
      <c r="F204" s="69"/>
      <c r="G204" s="69"/>
    </row>
    <row r="205" spans="2:7" x14ac:dyDescent="0.25">
      <c r="B205" s="69"/>
      <c r="C205" s="69"/>
      <c r="D205" s="69"/>
      <c r="E205" s="69"/>
      <c r="F205" s="69"/>
      <c r="G205" s="69"/>
    </row>
    <row r="206" spans="2:7" x14ac:dyDescent="0.25">
      <c r="B206" s="69"/>
      <c r="C206" s="69"/>
      <c r="D206" s="69"/>
      <c r="E206" s="69"/>
      <c r="F206" s="69"/>
      <c r="G206" s="69"/>
    </row>
    <row r="207" spans="2:7" x14ac:dyDescent="0.25">
      <c r="B207" s="69"/>
      <c r="C207" s="69"/>
      <c r="D207" s="69"/>
      <c r="E207" s="69"/>
      <c r="F207" s="69"/>
      <c r="G207" s="69"/>
    </row>
    <row r="208" spans="2:7" x14ac:dyDescent="0.25">
      <c r="B208" s="69"/>
      <c r="C208" s="69"/>
      <c r="D208" s="69"/>
      <c r="E208" s="69"/>
      <c r="F208" s="69"/>
      <c r="G208" s="69"/>
    </row>
    <row r="209" spans="2:7" x14ac:dyDescent="0.25">
      <c r="B209" s="69"/>
      <c r="C209" s="69"/>
      <c r="D209" s="69"/>
      <c r="E209" s="69"/>
      <c r="F209" s="69"/>
      <c r="G209" s="69"/>
    </row>
    <row r="210" spans="2:7" x14ac:dyDescent="0.25">
      <c r="B210" s="69"/>
      <c r="C210" s="69"/>
      <c r="D210" s="69"/>
      <c r="E210" s="69"/>
      <c r="F210" s="69"/>
      <c r="G210" s="69"/>
    </row>
    <row r="211" spans="2:7" x14ac:dyDescent="0.25">
      <c r="B211" s="69"/>
      <c r="C211" s="69"/>
      <c r="D211" s="69"/>
      <c r="E211" s="69"/>
      <c r="F211" s="69"/>
      <c r="G211" s="69"/>
    </row>
    <row r="212" spans="2:7" x14ac:dyDescent="0.25">
      <c r="B212" s="69"/>
      <c r="C212" s="69"/>
      <c r="D212" s="69"/>
      <c r="E212" s="69"/>
      <c r="F212" s="69"/>
      <c r="G212" s="69"/>
    </row>
    <row r="213" spans="2:7" x14ac:dyDescent="0.25">
      <c r="B213" s="69"/>
      <c r="C213" s="69"/>
      <c r="D213" s="69"/>
      <c r="E213" s="69"/>
      <c r="F213" s="69"/>
      <c r="G213" s="69"/>
    </row>
    <row r="214" spans="2:7" x14ac:dyDescent="0.25">
      <c r="B214" s="69"/>
      <c r="C214" s="69"/>
      <c r="D214" s="69"/>
      <c r="E214" s="69"/>
      <c r="F214" s="69"/>
      <c r="G214" s="69"/>
    </row>
    <row r="215" spans="2:7" x14ac:dyDescent="0.25">
      <c r="B215" s="69"/>
      <c r="C215" s="69"/>
      <c r="D215" s="69"/>
      <c r="E215" s="69"/>
      <c r="F215" s="69"/>
      <c r="G215" s="69"/>
    </row>
    <row r="216" spans="2:7" x14ac:dyDescent="0.25">
      <c r="B216" s="69"/>
      <c r="C216" s="69"/>
      <c r="D216" s="69"/>
      <c r="E216" s="69"/>
      <c r="F216" s="69"/>
      <c r="G216" s="69"/>
    </row>
    <row r="217" spans="2:7" x14ac:dyDescent="0.25">
      <c r="B217" s="69"/>
      <c r="C217" s="69"/>
      <c r="D217" s="69"/>
      <c r="E217" s="69"/>
      <c r="F217" s="69"/>
      <c r="G217" s="69"/>
    </row>
    <row r="218" spans="2:7" x14ac:dyDescent="0.25">
      <c r="B218" s="69"/>
      <c r="C218" s="69"/>
      <c r="D218" s="69"/>
      <c r="E218" s="69"/>
      <c r="F218" s="69"/>
      <c r="G218" s="69"/>
    </row>
    <row r="219" spans="2:7" x14ac:dyDescent="0.25">
      <c r="B219" s="69"/>
      <c r="C219" s="69"/>
      <c r="D219" s="69"/>
      <c r="E219" s="69"/>
      <c r="F219" s="69"/>
      <c r="G219" s="69"/>
    </row>
    <row r="220" spans="2:7" x14ac:dyDescent="0.25">
      <c r="B220" s="50"/>
      <c r="C220" s="50"/>
      <c r="D220" s="50"/>
      <c r="E220" s="50"/>
      <c r="F220" s="50"/>
      <c r="G220" s="50"/>
    </row>
    <row r="221" spans="2:7" x14ac:dyDescent="0.25">
      <c r="B221" s="50"/>
      <c r="C221" s="50"/>
      <c r="D221" s="50"/>
      <c r="E221" s="50"/>
      <c r="F221" s="50"/>
      <c r="G221" s="50"/>
    </row>
    <row r="222" spans="2:7" x14ac:dyDescent="0.25">
      <c r="B222" s="50"/>
      <c r="C222" s="50"/>
      <c r="D222" s="50"/>
      <c r="E222" s="50"/>
      <c r="F222" s="50"/>
      <c r="G222" s="50"/>
    </row>
    <row r="223" spans="2:7" x14ac:dyDescent="0.25">
      <c r="B223" s="50"/>
      <c r="C223" s="50"/>
      <c r="D223" s="50"/>
      <c r="E223" s="50"/>
      <c r="F223" s="50"/>
      <c r="G223" s="50"/>
    </row>
    <row r="224" spans="2:7" x14ac:dyDescent="0.25">
      <c r="B224" s="50"/>
      <c r="C224" s="71"/>
      <c r="D224" s="71"/>
      <c r="E224" s="71"/>
      <c r="F224" s="50"/>
      <c r="G224" s="50"/>
    </row>
    <row r="225" spans="2:7" ht="14.25" x14ac:dyDescent="0.25">
      <c r="B225" s="93" t="s">
        <v>1036</v>
      </c>
      <c r="C225" s="71">
        <v>2020</v>
      </c>
      <c r="D225" s="71">
        <v>2021</v>
      </c>
      <c r="E225" s="71">
        <v>2022</v>
      </c>
      <c r="F225" s="50"/>
      <c r="G225" s="50"/>
    </row>
    <row r="226" spans="2:7" x14ac:dyDescent="0.25">
      <c r="B226" s="50" t="s">
        <v>1027</v>
      </c>
      <c r="C226" s="94">
        <v>1215.42</v>
      </c>
      <c r="D226" s="95">
        <v>136.75299999999999</v>
      </c>
      <c r="E226" s="95">
        <v>29.045100000000001</v>
      </c>
      <c r="F226" s="50"/>
      <c r="G226" s="50"/>
    </row>
    <row r="227" spans="2:7" x14ac:dyDescent="0.25">
      <c r="B227" s="50" t="s">
        <v>1028</v>
      </c>
      <c r="C227" s="94">
        <v>9.3800000000000008</v>
      </c>
      <c r="D227" s="95">
        <v>14.989720000000002</v>
      </c>
      <c r="E227" s="95">
        <v>12.5787</v>
      </c>
      <c r="F227" s="50"/>
      <c r="G227" s="50"/>
    </row>
    <row r="228" spans="2:7" x14ac:dyDescent="0.25">
      <c r="B228" s="50" t="s">
        <v>1029</v>
      </c>
      <c r="C228" s="94">
        <v>292.45999999999998</v>
      </c>
      <c r="D228" s="95">
        <v>112.7594</v>
      </c>
      <c r="E228" s="95">
        <v>199.86869999999999</v>
      </c>
      <c r="F228" s="50"/>
      <c r="G228" s="50"/>
    </row>
    <row r="229" spans="2:7" x14ac:dyDescent="0.25">
      <c r="B229" s="71"/>
      <c r="C229" s="138"/>
      <c r="D229" s="138"/>
      <c r="E229" s="138"/>
      <c r="F229" s="50"/>
      <c r="G229" s="50"/>
    </row>
    <row r="230" spans="2:7" x14ac:dyDescent="0.25">
      <c r="B230" s="71"/>
      <c r="C230" s="71"/>
      <c r="D230" s="138"/>
      <c r="E230" s="138"/>
      <c r="F230" s="50"/>
      <c r="G230" s="50"/>
    </row>
    <row r="231" spans="2:7" x14ac:dyDescent="0.25">
      <c r="B231" s="50"/>
      <c r="C231" s="137"/>
      <c r="D231" s="138"/>
      <c r="E231" s="138"/>
      <c r="F231" s="50"/>
      <c r="G231" s="50"/>
    </row>
    <row r="232" spans="2:7" x14ac:dyDescent="0.25">
      <c r="B232" s="50"/>
      <c r="C232" s="137"/>
      <c r="D232" s="138"/>
      <c r="E232" s="138"/>
      <c r="F232" s="50"/>
      <c r="G232" s="50"/>
    </row>
    <row r="233" spans="2:7" x14ac:dyDescent="0.25">
      <c r="B233" s="71"/>
      <c r="C233" s="138"/>
      <c r="D233" s="138"/>
      <c r="E233" s="138"/>
      <c r="F233" s="50"/>
      <c r="G233" s="50"/>
    </row>
    <row r="234" spans="2:7" x14ac:dyDescent="0.25">
      <c r="B234" s="71"/>
      <c r="C234" s="138"/>
      <c r="D234" s="138"/>
      <c r="E234" s="138"/>
      <c r="F234" s="50"/>
      <c r="G234" s="50"/>
    </row>
    <row r="235" spans="2:7" x14ac:dyDescent="0.25">
      <c r="B235" s="50"/>
      <c r="C235" s="50"/>
      <c r="D235" s="50"/>
      <c r="E235" s="50"/>
      <c r="F235" s="50"/>
      <c r="G235" s="50"/>
    </row>
    <row r="236" spans="2:7" x14ac:dyDescent="0.25">
      <c r="B236" s="71" t="s">
        <v>1030</v>
      </c>
      <c r="C236" s="71" t="s">
        <v>1031</v>
      </c>
      <c r="D236" s="71" t="s">
        <v>1032</v>
      </c>
      <c r="E236" s="50"/>
      <c r="F236" s="50"/>
      <c r="G236" s="50"/>
    </row>
    <row r="237" spans="2:7" x14ac:dyDescent="0.25">
      <c r="B237" s="71">
        <v>2020</v>
      </c>
      <c r="C237" s="50">
        <v>71.2</v>
      </c>
      <c r="D237" s="50">
        <v>143.9</v>
      </c>
      <c r="E237" s="50">
        <v>215.10000000000002</v>
      </c>
      <c r="F237" s="50"/>
      <c r="G237" s="50"/>
    </row>
    <row r="238" spans="2:7" x14ac:dyDescent="0.25">
      <c r="B238" s="71">
        <v>2021</v>
      </c>
      <c r="C238" s="50">
        <v>166.6</v>
      </c>
      <c r="D238" s="50">
        <v>148.69999999999999</v>
      </c>
      <c r="E238" s="50">
        <v>315.29999999999995</v>
      </c>
      <c r="F238" s="50"/>
      <c r="G238" s="50"/>
    </row>
    <row r="239" spans="2:7" x14ac:dyDescent="0.25">
      <c r="B239" s="71">
        <v>2022</v>
      </c>
      <c r="C239" s="50">
        <v>428.4</v>
      </c>
      <c r="D239" s="139">
        <v>381</v>
      </c>
      <c r="E239" s="50">
        <f>C239+D239</f>
        <v>809.4</v>
      </c>
      <c r="F239" s="50"/>
      <c r="G239" s="50"/>
    </row>
    <row r="240" spans="2:7" x14ac:dyDescent="0.25">
      <c r="B240" s="50"/>
      <c r="C240" s="50"/>
      <c r="D240" s="50"/>
      <c r="E240" s="50"/>
      <c r="F240" s="50"/>
      <c r="G240" s="50"/>
    </row>
    <row r="241" spans="2:7" x14ac:dyDescent="0.25">
      <c r="B241" s="71" t="s">
        <v>1033</v>
      </c>
      <c r="C241" s="139">
        <v>779.8</v>
      </c>
      <c r="D241" s="50"/>
      <c r="E241" s="50"/>
      <c r="F241" s="50"/>
      <c r="G241" s="50"/>
    </row>
    <row r="242" spans="2:7" x14ac:dyDescent="0.25">
      <c r="B242" s="71" t="s">
        <v>1034</v>
      </c>
      <c r="C242" s="139">
        <v>28.2</v>
      </c>
      <c r="D242" s="50"/>
      <c r="E242" s="50"/>
      <c r="F242" s="50"/>
      <c r="G242" s="50"/>
    </row>
    <row r="243" spans="2:7" x14ac:dyDescent="0.25">
      <c r="B243" s="71" t="s">
        <v>1035</v>
      </c>
      <c r="C243" s="139">
        <v>1.3</v>
      </c>
      <c r="D243" s="50"/>
      <c r="E243" s="50"/>
      <c r="F243" s="50"/>
      <c r="G243" s="50"/>
    </row>
    <row r="244" spans="2:7" x14ac:dyDescent="0.25">
      <c r="B244" s="50"/>
      <c r="C244" s="50"/>
      <c r="D244" s="50"/>
      <c r="E244" s="50"/>
      <c r="F244" s="50"/>
      <c r="G244" s="50"/>
    </row>
    <row r="245" spans="2:7" x14ac:dyDescent="0.25">
      <c r="B245" s="50"/>
      <c r="C245" s="50"/>
      <c r="D245" s="50"/>
      <c r="E245" s="50"/>
      <c r="F245" s="50"/>
      <c r="G245" s="50"/>
    </row>
    <row r="246" spans="2:7" x14ac:dyDescent="0.25">
      <c r="B246" s="50"/>
      <c r="C246" s="50"/>
      <c r="D246" s="50"/>
      <c r="E246" s="50"/>
      <c r="F246" s="50"/>
      <c r="G246" s="50"/>
    </row>
    <row r="247" spans="2:7" x14ac:dyDescent="0.25">
      <c r="B247" s="50"/>
      <c r="C247" s="50"/>
      <c r="D247" s="50"/>
      <c r="E247" s="50"/>
      <c r="F247" s="50"/>
      <c r="G247" s="50"/>
    </row>
    <row r="248" spans="2:7" x14ac:dyDescent="0.25">
      <c r="B248" s="50"/>
      <c r="C248" s="50"/>
      <c r="D248" s="50"/>
      <c r="E248" s="50"/>
      <c r="F248" s="50"/>
      <c r="G248" s="50"/>
    </row>
    <row r="249" spans="2:7" x14ac:dyDescent="0.25">
      <c r="B249" s="50"/>
      <c r="C249" s="50"/>
      <c r="D249" s="50"/>
      <c r="E249" s="50"/>
      <c r="F249" s="50"/>
      <c r="G249" s="50"/>
    </row>
    <row r="250" spans="2:7" x14ac:dyDescent="0.25">
      <c r="B250" s="50"/>
      <c r="C250" s="50"/>
      <c r="D250" s="50"/>
      <c r="E250" s="50"/>
      <c r="F250" s="50"/>
      <c r="G250" s="50"/>
    </row>
    <row r="251" spans="2:7" x14ac:dyDescent="0.25">
      <c r="B251" s="50"/>
      <c r="C251" s="50"/>
      <c r="D251" s="50"/>
      <c r="E251" s="50"/>
      <c r="F251" s="50"/>
      <c r="G251" s="50"/>
    </row>
    <row r="252" spans="2:7" x14ac:dyDescent="0.25">
      <c r="B252" s="50"/>
      <c r="C252" s="50"/>
      <c r="D252" s="50"/>
      <c r="E252" s="50"/>
      <c r="F252" s="50"/>
      <c r="G252" s="50"/>
    </row>
    <row r="253" spans="2:7" x14ac:dyDescent="0.25">
      <c r="B253" s="50"/>
      <c r="C253" s="50"/>
      <c r="D253" s="50"/>
      <c r="E253" s="50"/>
      <c r="F253" s="50"/>
      <c r="G253" s="50"/>
    </row>
    <row r="254" spans="2:7" x14ac:dyDescent="0.25">
      <c r="B254" s="50"/>
      <c r="C254" s="50"/>
      <c r="D254" s="50"/>
      <c r="E254" s="50"/>
      <c r="F254" s="50"/>
      <c r="G254" s="50"/>
    </row>
    <row r="255" spans="2:7" x14ac:dyDescent="0.25">
      <c r="B255" s="69"/>
      <c r="C255" s="69"/>
      <c r="D255" s="69"/>
      <c r="E255" s="69"/>
      <c r="F255" s="69"/>
      <c r="G255" s="69"/>
    </row>
    <row r="256" spans="2:7" x14ac:dyDescent="0.25">
      <c r="B256" s="69"/>
      <c r="C256" s="69"/>
      <c r="D256" s="69"/>
      <c r="E256" s="69"/>
      <c r="F256" s="69"/>
      <c r="G256" s="69"/>
    </row>
    <row r="257" spans="2:7" x14ac:dyDescent="0.25">
      <c r="B257" s="69"/>
      <c r="C257" s="69"/>
      <c r="D257" s="69"/>
      <c r="E257" s="69"/>
      <c r="F257" s="69"/>
      <c r="G257" s="69"/>
    </row>
    <row r="258" spans="2:7" x14ac:dyDescent="0.25">
      <c r="B258" s="69"/>
      <c r="C258" s="69"/>
      <c r="D258" s="69"/>
      <c r="E258" s="69"/>
      <c r="F258" s="69"/>
      <c r="G258" s="69"/>
    </row>
    <row r="259" spans="2:7" x14ac:dyDescent="0.25">
      <c r="B259" s="69"/>
      <c r="C259" s="69"/>
      <c r="D259" s="69"/>
      <c r="E259" s="69"/>
      <c r="F259" s="69"/>
      <c r="G259" s="69"/>
    </row>
    <row r="260" spans="2:7" x14ac:dyDescent="0.25">
      <c r="B260" s="69"/>
      <c r="C260" s="69"/>
      <c r="D260" s="69"/>
      <c r="E260" s="69"/>
      <c r="F260" s="69"/>
      <c r="G260" s="69"/>
    </row>
    <row r="261" spans="2:7" x14ac:dyDescent="0.25">
      <c r="B261" s="69"/>
      <c r="C261" s="69"/>
      <c r="D261" s="69"/>
      <c r="E261" s="69"/>
      <c r="F261" s="69"/>
      <c r="G261" s="69"/>
    </row>
    <row r="262" spans="2:7" x14ac:dyDescent="0.25">
      <c r="B262" s="69"/>
      <c r="C262" s="69"/>
      <c r="D262" s="69"/>
      <c r="E262" s="69"/>
      <c r="F262" s="69"/>
      <c r="G262" s="69"/>
    </row>
    <row r="263" spans="2:7" x14ac:dyDescent="0.25">
      <c r="B263" s="69"/>
      <c r="C263" s="69"/>
      <c r="D263" s="69"/>
      <c r="E263" s="69"/>
      <c r="F263" s="69"/>
      <c r="G263" s="69"/>
    </row>
    <row r="264" spans="2:7" x14ac:dyDescent="0.25">
      <c r="B264" s="69"/>
      <c r="C264" s="69"/>
      <c r="D264" s="69"/>
      <c r="E264" s="69"/>
      <c r="F264" s="69"/>
      <c r="G264" s="69"/>
    </row>
    <row r="265" spans="2:7" x14ac:dyDescent="0.25">
      <c r="B265" s="69"/>
      <c r="C265" s="69"/>
      <c r="D265" s="69"/>
      <c r="E265" s="69"/>
      <c r="F265" s="69"/>
      <c r="G265" s="69"/>
    </row>
    <row r="266" spans="2:7" x14ac:dyDescent="0.25">
      <c r="B266" s="69"/>
      <c r="C266" s="69"/>
      <c r="D266" s="69"/>
      <c r="E266" s="69"/>
      <c r="F266" s="69"/>
      <c r="G266" s="69"/>
    </row>
    <row r="267" spans="2:7" x14ac:dyDescent="0.25">
      <c r="B267" s="69"/>
      <c r="C267" s="69"/>
      <c r="D267" s="69"/>
      <c r="E267" s="69"/>
      <c r="F267" s="69"/>
      <c r="G267" s="69"/>
    </row>
    <row r="268" spans="2:7" x14ac:dyDescent="0.25">
      <c r="B268" s="69"/>
      <c r="C268" s="69"/>
      <c r="D268" s="69"/>
      <c r="E268" s="69"/>
      <c r="F268" s="69"/>
      <c r="G268" s="69"/>
    </row>
    <row r="269" spans="2:7" x14ac:dyDescent="0.25">
      <c r="B269" s="69"/>
      <c r="C269" s="69"/>
      <c r="D269" s="69"/>
      <c r="E269" s="69"/>
      <c r="F269" s="69"/>
      <c r="G269" s="69"/>
    </row>
    <row r="270" spans="2:7" x14ac:dyDescent="0.25">
      <c r="B270" s="69"/>
      <c r="C270" s="69"/>
      <c r="D270" s="69"/>
      <c r="E270" s="69"/>
      <c r="F270" s="69"/>
      <c r="G270" s="69"/>
    </row>
    <row r="271" spans="2:7" x14ac:dyDescent="0.25">
      <c r="B271" s="69"/>
      <c r="C271" s="69"/>
      <c r="D271" s="69"/>
      <c r="E271" s="69"/>
      <c r="F271" s="69"/>
      <c r="G271" s="69"/>
    </row>
    <row r="272" spans="2:7" x14ac:dyDescent="0.25">
      <c r="B272" s="69"/>
      <c r="C272" s="69"/>
      <c r="D272" s="69"/>
      <c r="E272" s="69"/>
      <c r="F272" s="69"/>
      <c r="G272" s="69"/>
    </row>
    <row r="273" spans="2:7" x14ac:dyDescent="0.25">
      <c r="B273" s="69"/>
      <c r="C273" s="69"/>
      <c r="D273" s="69"/>
      <c r="E273" s="69"/>
      <c r="F273" s="69"/>
      <c r="G273" s="69"/>
    </row>
    <row r="274" spans="2:7" x14ac:dyDescent="0.25">
      <c r="B274" s="69"/>
      <c r="C274" s="69"/>
      <c r="D274" s="69"/>
      <c r="E274" s="69"/>
      <c r="F274" s="69"/>
      <c r="G274" s="69"/>
    </row>
    <row r="275" spans="2:7" x14ac:dyDescent="0.25">
      <c r="B275" s="69"/>
      <c r="C275" s="69"/>
      <c r="D275" s="69"/>
      <c r="E275" s="69"/>
      <c r="F275" s="69"/>
      <c r="G275" s="69"/>
    </row>
    <row r="276" spans="2:7" x14ac:dyDescent="0.25">
      <c r="B276" s="69"/>
      <c r="C276" s="69"/>
      <c r="D276" s="69"/>
      <c r="E276" s="69"/>
      <c r="F276" s="69"/>
      <c r="G276" s="69"/>
    </row>
    <row r="277" spans="2:7" x14ac:dyDescent="0.25">
      <c r="B277" s="69"/>
      <c r="C277" s="69"/>
      <c r="D277" s="69"/>
      <c r="E277" s="69"/>
      <c r="F277" s="69"/>
      <c r="G277" s="69"/>
    </row>
    <row r="278" spans="2:7" x14ac:dyDescent="0.25">
      <c r="B278" s="69"/>
      <c r="C278" s="69"/>
      <c r="D278" s="69"/>
      <c r="E278" s="69"/>
      <c r="F278" s="69"/>
      <c r="G278" s="69"/>
    </row>
    <row r="279" spans="2:7" x14ac:dyDescent="0.25">
      <c r="B279" s="69"/>
      <c r="C279" s="69"/>
      <c r="D279" s="69"/>
      <c r="E279" s="69"/>
      <c r="F279" s="69"/>
      <c r="G279" s="69"/>
    </row>
    <row r="280" spans="2:7" x14ac:dyDescent="0.25">
      <c r="B280" s="69"/>
      <c r="C280" s="69"/>
      <c r="D280" s="69"/>
      <c r="E280" s="69"/>
      <c r="F280" s="69"/>
      <c r="G280" s="69"/>
    </row>
    <row r="281" spans="2:7" x14ac:dyDescent="0.25">
      <c r="B281" s="69"/>
      <c r="C281" s="69"/>
      <c r="D281" s="69"/>
      <c r="E281" s="69"/>
      <c r="F281" s="69"/>
      <c r="G281" s="69"/>
    </row>
    <row r="282" spans="2:7" x14ac:dyDescent="0.25">
      <c r="B282" s="69"/>
      <c r="C282" s="69"/>
      <c r="D282" s="69"/>
      <c r="E282" s="69"/>
      <c r="F282" s="69"/>
      <c r="G282" s="69"/>
    </row>
    <row r="283" spans="2:7" x14ac:dyDescent="0.25">
      <c r="B283" s="69"/>
      <c r="C283" s="69"/>
      <c r="D283" s="69"/>
      <c r="E283" s="69"/>
      <c r="F283" s="69"/>
      <c r="G283" s="69"/>
    </row>
    <row r="284" spans="2:7" x14ac:dyDescent="0.25">
      <c r="B284" s="69"/>
      <c r="C284" s="69"/>
      <c r="D284" s="69"/>
      <c r="E284" s="69"/>
      <c r="F284" s="69"/>
      <c r="G284" s="69"/>
    </row>
    <row r="285" spans="2:7" x14ac:dyDescent="0.25">
      <c r="B285" s="69"/>
      <c r="C285" s="69"/>
      <c r="D285" s="69"/>
      <c r="E285" s="69"/>
      <c r="F285" s="69"/>
      <c r="G285" s="69"/>
    </row>
    <row r="286" spans="2:7" x14ac:dyDescent="0.25">
      <c r="B286" s="69"/>
      <c r="C286" s="69"/>
      <c r="D286" s="69"/>
      <c r="E286" s="69"/>
      <c r="F286" s="69"/>
      <c r="G286" s="69"/>
    </row>
    <row r="287" spans="2:7" x14ac:dyDescent="0.25">
      <c r="B287" s="69"/>
      <c r="C287" s="69"/>
      <c r="D287" s="69"/>
      <c r="E287" s="69"/>
      <c r="F287" s="69"/>
      <c r="G287" s="69"/>
    </row>
    <row r="288" spans="2:7" x14ac:dyDescent="0.25">
      <c r="B288" s="69"/>
      <c r="C288" s="69"/>
      <c r="D288" s="69"/>
      <c r="E288" s="69"/>
      <c r="F288" s="69"/>
      <c r="G288" s="69"/>
    </row>
    <row r="289" spans="2:7" x14ac:dyDescent="0.25">
      <c r="B289" s="69"/>
      <c r="C289" s="69"/>
      <c r="D289" s="69"/>
      <c r="E289" s="69"/>
      <c r="F289" s="69"/>
      <c r="G289" s="69"/>
    </row>
    <row r="290" spans="2:7" x14ac:dyDescent="0.25">
      <c r="B290" s="69"/>
      <c r="C290" s="69"/>
      <c r="D290" s="69"/>
      <c r="E290" s="69"/>
      <c r="F290" s="69"/>
      <c r="G290" s="69"/>
    </row>
    <row r="291" spans="2:7" x14ac:dyDescent="0.25">
      <c r="B291" s="69"/>
      <c r="C291" s="69"/>
      <c r="D291" s="69"/>
      <c r="E291" s="69"/>
      <c r="F291" s="69"/>
      <c r="G291" s="69"/>
    </row>
    <row r="292" spans="2:7" x14ac:dyDescent="0.25">
      <c r="B292" s="69"/>
      <c r="C292" s="69"/>
      <c r="D292" s="69"/>
      <c r="E292" s="69"/>
      <c r="F292" s="69"/>
      <c r="G292" s="69"/>
    </row>
    <row r="293" spans="2:7" x14ac:dyDescent="0.25">
      <c r="B293" s="69"/>
      <c r="C293" s="69"/>
      <c r="D293" s="69"/>
      <c r="E293" s="69"/>
      <c r="F293" s="69"/>
      <c r="G293" s="69"/>
    </row>
    <row r="294" spans="2:7" x14ac:dyDescent="0.25">
      <c r="B294" s="69"/>
      <c r="C294" s="69"/>
      <c r="D294" s="69"/>
      <c r="E294" s="69"/>
      <c r="F294" s="69"/>
      <c r="G294" s="69"/>
    </row>
    <row r="295" spans="2:7" x14ac:dyDescent="0.25">
      <c r="B295" s="69"/>
      <c r="C295" s="69"/>
      <c r="D295" s="69"/>
      <c r="E295" s="69"/>
      <c r="F295" s="69"/>
      <c r="G295" s="69"/>
    </row>
    <row r="296" spans="2:7" x14ac:dyDescent="0.25">
      <c r="B296" s="69"/>
      <c r="C296" s="69"/>
      <c r="D296" s="69"/>
      <c r="E296" s="69"/>
      <c r="F296" s="69"/>
      <c r="G296" s="69"/>
    </row>
    <row r="297" spans="2:7" x14ac:dyDescent="0.25">
      <c r="B297" s="69"/>
      <c r="C297" s="69"/>
      <c r="D297" s="69"/>
      <c r="E297" s="69"/>
      <c r="F297" s="69"/>
      <c r="G297" s="69"/>
    </row>
    <row r="298" spans="2:7" x14ac:dyDescent="0.25">
      <c r="B298" s="69"/>
      <c r="C298" s="69"/>
      <c r="D298" s="69"/>
      <c r="E298" s="69"/>
      <c r="F298" s="69"/>
      <c r="G298" s="69"/>
    </row>
    <row r="299" spans="2:7" x14ac:dyDescent="0.25">
      <c r="B299" s="69"/>
      <c r="C299" s="69"/>
      <c r="D299" s="69"/>
      <c r="E299" s="69"/>
      <c r="F299" s="69"/>
      <c r="G299" s="69"/>
    </row>
    <row r="300" spans="2:7" x14ac:dyDescent="0.25">
      <c r="B300" s="69"/>
      <c r="C300" s="69"/>
      <c r="D300" s="69"/>
      <c r="E300" s="69"/>
      <c r="F300" s="69"/>
      <c r="G300" s="69"/>
    </row>
    <row r="301" spans="2:7" x14ac:dyDescent="0.25">
      <c r="B301" s="69"/>
      <c r="C301" s="69"/>
      <c r="D301" s="69"/>
      <c r="E301" s="69"/>
      <c r="F301" s="69"/>
      <c r="G301" s="69"/>
    </row>
    <row r="302" spans="2:7" x14ac:dyDescent="0.25">
      <c r="B302" s="69"/>
      <c r="C302" s="69"/>
      <c r="D302" s="69"/>
      <c r="E302" s="69"/>
      <c r="F302" s="69"/>
      <c r="G302" s="69"/>
    </row>
    <row r="303" spans="2:7" x14ac:dyDescent="0.25">
      <c r="B303" s="69"/>
      <c r="C303" s="69"/>
      <c r="D303" s="69"/>
      <c r="E303" s="69"/>
      <c r="F303" s="69"/>
      <c r="G303" s="69"/>
    </row>
    <row r="304" spans="2:7" x14ac:dyDescent="0.25">
      <c r="B304" s="69"/>
      <c r="C304" s="69"/>
      <c r="D304" s="69"/>
      <c r="E304" s="69"/>
      <c r="F304" s="69"/>
      <c r="G304" s="69"/>
    </row>
    <row r="305" spans="2:7" x14ac:dyDescent="0.25">
      <c r="B305" s="69"/>
      <c r="C305" s="69"/>
      <c r="D305" s="69"/>
      <c r="E305" s="69"/>
      <c r="F305" s="69"/>
      <c r="G305" s="69"/>
    </row>
    <row r="306" spans="2:7" x14ac:dyDescent="0.25">
      <c r="B306" s="69"/>
      <c r="C306" s="69"/>
      <c r="D306" s="69"/>
      <c r="E306" s="69"/>
      <c r="F306" s="69"/>
      <c r="G306" s="69"/>
    </row>
    <row r="307" spans="2:7" x14ac:dyDescent="0.25">
      <c r="B307" s="69"/>
      <c r="C307" s="69"/>
      <c r="D307" s="69"/>
      <c r="E307" s="69"/>
      <c r="F307" s="69"/>
      <c r="G307" s="69"/>
    </row>
    <row r="308" spans="2:7" x14ac:dyDescent="0.25">
      <c r="B308" s="69"/>
      <c r="C308" s="69"/>
      <c r="D308" s="69"/>
      <c r="E308" s="69"/>
      <c r="F308" s="69"/>
      <c r="G308" s="69"/>
    </row>
    <row r="309" spans="2:7" x14ac:dyDescent="0.25">
      <c r="B309" s="69"/>
      <c r="C309" s="69"/>
      <c r="D309" s="69"/>
      <c r="E309" s="69"/>
      <c r="F309" s="69"/>
      <c r="G309" s="69"/>
    </row>
    <row r="310" spans="2:7" x14ac:dyDescent="0.25">
      <c r="B310" s="69"/>
      <c r="C310" s="69"/>
      <c r="D310" s="69"/>
      <c r="E310" s="69"/>
      <c r="F310" s="69"/>
      <c r="G310" s="69"/>
    </row>
    <row r="311" spans="2:7" x14ac:dyDescent="0.25">
      <c r="B311" s="69"/>
      <c r="C311" s="69"/>
      <c r="D311" s="69"/>
      <c r="E311" s="69"/>
      <c r="F311" s="69"/>
      <c r="G311" s="69"/>
    </row>
    <row r="312" spans="2:7" x14ac:dyDescent="0.25">
      <c r="B312" s="69"/>
      <c r="C312" s="69"/>
      <c r="D312" s="69"/>
      <c r="E312" s="69"/>
      <c r="F312" s="69"/>
      <c r="G312" s="69"/>
    </row>
    <row r="313" spans="2:7" x14ac:dyDescent="0.25">
      <c r="B313" s="69"/>
      <c r="C313" s="69"/>
      <c r="D313" s="69"/>
      <c r="E313" s="69"/>
      <c r="F313" s="69"/>
      <c r="G313" s="69"/>
    </row>
    <row r="314" spans="2:7" x14ac:dyDescent="0.25">
      <c r="B314" s="69"/>
      <c r="C314" s="69"/>
      <c r="D314" s="69"/>
      <c r="E314" s="69"/>
      <c r="F314" s="69"/>
      <c r="G314" s="69"/>
    </row>
    <row r="315" spans="2:7" x14ac:dyDescent="0.25">
      <c r="B315" s="69"/>
      <c r="C315" s="69"/>
      <c r="D315" s="69"/>
      <c r="E315" s="69"/>
      <c r="F315" s="69"/>
      <c r="G315" s="69"/>
    </row>
    <row r="316" spans="2:7" x14ac:dyDescent="0.25">
      <c r="B316" s="69"/>
      <c r="C316" s="69"/>
      <c r="D316" s="69"/>
      <c r="E316" s="69"/>
      <c r="F316" s="69"/>
      <c r="G316" s="69"/>
    </row>
    <row r="317" spans="2:7" x14ac:dyDescent="0.25">
      <c r="B317" s="69"/>
      <c r="C317" s="69"/>
      <c r="D317" s="69"/>
      <c r="E317" s="69"/>
      <c r="F317" s="69"/>
      <c r="G317" s="69"/>
    </row>
    <row r="318" spans="2:7" x14ac:dyDescent="0.25">
      <c r="B318" s="69"/>
      <c r="C318" s="69"/>
      <c r="D318" s="69"/>
      <c r="E318" s="69"/>
      <c r="F318" s="69"/>
      <c r="G318" s="69"/>
    </row>
    <row r="319" spans="2:7" x14ac:dyDescent="0.25">
      <c r="B319" s="69"/>
      <c r="C319" s="69"/>
      <c r="D319" s="69"/>
      <c r="E319" s="69"/>
      <c r="F319" s="69"/>
      <c r="G319" s="69"/>
    </row>
    <row r="320" spans="2:7" x14ac:dyDescent="0.25">
      <c r="B320" s="69"/>
      <c r="C320" s="69"/>
      <c r="D320" s="69"/>
      <c r="E320" s="69"/>
      <c r="F320" s="69"/>
      <c r="G320" s="69"/>
    </row>
    <row r="321" spans="2:7" x14ac:dyDescent="0.25">
      <c r="B321" s="69"/>
      <c r="C321" s="69"/>
      <c r="D321" s="69"/>
      <c r="E321" s="69"/>
      <c r="F321" s="69"/>
      <c r="G321" s="69"/>
    </row>
    <row r="322" spans="2:7" x14ac:dyDescent="0.25">
      <c r="B322" s="69"/>
      <c r="C322" s="69"/>
      <c r="D322" s="69"/>
      <c r="E322" s="69"/>
      <c r="F322" s="69"/>
      <c r="G322" s="69"/>
    </row>
    <row r="323" spans="2:7" x14ac:dyDescent="0.25">
      <c r="B323" s="69"/>
      <c r="C323" s="69"/>
      <c r="D323" s="69"/>
      <c r="E323" s="69"/>
      <c r="F323" s="69"/>
      <c r="G323" s="69"/>
    </row>
    <row r="324" spans="2:7" x14ac:dyDescent="0.25">
      <c r="B324" s="69"/>
      <c r="C324" s="69"/>
      <c r="D324" s="69"/>
      <c r="E324" s="69"/>
      <c r="F324" s="69"/>
      <c r="G324" s="69"/>
    </row>
    <row r="325" spans="2:7" x14ac:dyDescent="0.25">
      <c r="B325" s="69"/>
      <c r="C325" s="69"/>
      <c r="D325" s="69"/>
      <c r="E325" s="69"/>
      <c r="F325" s="69"/>
      <c r="G325" s="69"/>
    </row>
  </sheetData>
  <sheetProtection algorithmName="SHA-512" hashValue="HrVFzofcozaOJhtNxmeN/M855GZhSPQDIs69i1HaZOrlwElRRODJHBvNuTwr/x+KwGg6aUU/UaUYIW1GmdowOQ==" saltValue="pFhFMFH40rtezKfYe9SKiA==" spinCount="100000" sheet="1" objects="1" scenarios="1" formatCells="0" formatColumns="0" formatRows="0"/>
  <mergeCells count="38">
    <mergeCell ref="B6:J6"/>
    <mergeCell ref="B190:J190"/>
    <mergeCell ref="B73:J83"/>
    <mergeCell ref="B149:J149"/>
    <mergeCell ref="B16:J23"/>
    <mergeCell ref="B30:J35"/>
    <mergeCell ref="B89:J95"/>
    <mergeCell ref="B99:E99"/>
    <mergeCell ref="B104:E104"/>
    <mergeCell ref="B146:E146"/>
    <mergeCell ref="G140:J141"/>
    <mergeCell ref="B115:E115"/>
    <mergeCell ref="B119:E119"/>
    <mergeCell ref="G133:J133"/>
    <mergeCell ref="G135:J135"/>
    <mergeCell ref="B9:J9"/>
    <mergeCell ref="B86:J86"/>
    <mergeCell ref="B12:J12"/>
    <mergeCell ref="B27:J27"/>
    <mergeCell ref="B43:E48"/>
    <mergeCell ref="B57:E60"/>
    <mergeCell ref="B68:E70"/>
    <mergeCell ref="B24:F24"/>
    <mergeCell ref="B127:E128"/>
    <mergeCell ref="B109:E110"/>
    <mergeCell ref="B185:E187"/>
    <mergeCell ref="B157:B158"/>
    <mergeCell ref="B155:B156"/>
    <mergeCell ref="B162:J175"/>
    <mergeCell ref="E152:J152"/>
    <mergeCell ref="C152:D152"/>
    <mergeCell ref="C155:D156"/>
    <mergeCell ref="E155:J156"/>
    <mergeCell ref="E157:J158"/>
    <mergeCell ref="C157:D158"/>
    <mergeCell ref="B153:B154"/>
    <mergeCell ref="C153:D154"/>
    <mergeCell ref="E153:J154"/>
  </mergeCells>
  <hyperlinks>
    <hyperlink ref="B24:F24" r:id="rId1" display="For more information, access the 2022 Annual Sustainability Report." xr:uid="{A4DC67D9-13DF-400A-BE45-EA1F3B635BD2}"/>
  </hyperlinks>
  <pageMargins left="0.511811024" right="0.511811024" top="0.78740157499999996" bottom="0.78740157499999996" header="0.31496062000000002" footer="0.31496062000000002"/>
  <pageSetup paperSize="8" scale="78"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D9BA-AA96-4012-84A5-D820CDAF2DA2}">
  <sheetPr>
    <pageSetUpPr fitToPage="1"/>
  </sheetPr>
  <dimension ref="B1:I65"/>
  <sheetViews>
    <sheetView showGridLines="0" showRowColHeaders="0" zoomScaleNormal="100" workbookViewId="0">
      <selection activeCell="B9" sqref="B9:I9"/>
    </sheetView>
  </sheetViews>
  <sheetFormatPr defaultColWidth="9" defaultRowHeight="12.75" outlineLevelRow="1" x14ac:dyDescent="0.25"/>
  <cols>
    <col min="1" max="1" width="2.5" style="34" customWidth="1"/>
    <col min="2" max="2" width="50" style="34" customWidth="1"/>
    <col min="3" max="5" width="18.75" style="34" customWidth="1"/>
    <col min="6" max="6" width="1.25" style="34" customWidth="1"/>
    <col min="7" max="7" width="25" style="34" customWidth="1"/>
    <col min="8" max="9" width="12.5" style="34" customWidth="1"/>
    <col min="10" max="10" width="9" style="34"/>
    <col min="11" max="11" width="31.125" style="34" bestFit="1" customWidth="1"/>
    <col min="12" max="14" width="11.25" style="34" customWidth="1"/>
    <col min="15" max="16384" width="9" style="34"/>
  </cols>
  <sheetData>
    <row r="1" spans="2:9" s="32" customFormat="1" ht="15" x14ac:dyDescent="0.25">
      <c r="B1" s="31"/>
      <c r="C1" s="31"/>
      <c r="D1" s="31"/>
      <c r="E1" s="31"/>
      <c r="F1" s="31"/>
      <c r="G1" s="31"/>
      <c r="H1" s="31"/>
      <c r="I1" s="31"/>
    </row>
    <row r="2" spans="2:9" s="32" customFormat="1" ht="21" customHeight="1" x14ac:dyDescent="0.25">
      <c r="B2" s="31"/>
      <c r="C2" s="31"/>
      <c r="D2" s="31"/>
      <c r="E2" s="31"/>
      <c r="F2" s="31"/>
      <c r="G2" s="31"/>
      <c r="H2" s="31"/>
      <c r="I2" s="31"/>
    </row>
    <row r="3" spans="2:9" s="32" customFormat="1" ht="15" x14ac:dyDescent="0.25">
      <c r="B3" s="31"/>
      <c r="C3" s="31"/>
      <c r="D3" s="31"/>
      <c r="E3" s="31"/>
      <c r="F3" s="31"/>
      <c r="G3" s="31"/>
      <c r="H3" s="31"/>
      <c r="I3" s="31"/>
    </row>
    <row r="6" spans="2:9" ht="26.25" x14ac:dyDescent="0.25">
      <c r="B6" s="194" t="s">
        <v>341</v>
      </c>
      <c r="C6" s="194"/>
      <c r="D6" s="194"/>
      <c r="E6" s="194"/>
      <c r="F6" s="194"/>
      <c r="G6" s="194"/>
      <c r="H6" s="194"/>
      <c r="I6" s="194"/>
    </row>
    <row r="9" spans="2:9" s="45" customFormat="1" ht="15.75" x14ac:dyDescent="0.25">
      <c r="B9" s="198" t="s">
        <v>303</v>
      </c>
      <c r="C9" s="198"/>
      <c r="D9" s="198"/>
      <c r="E9" s="198"/>
      <c r="F9" s="198"/>
      <c r="G9" s="198"/>
      <c r="H9" s="198"/>
      <c r="I9" s="198"/>
    </row>
    <row r="12" spans="2:9" s="32" customFormat="1" ht="15" x14ac:dyDescent="0.25">
      <c r="B12" s="199" t="s">
        <v>342</v>
      </c>
      <c r="C12" s="200"/>
      <c r="D12" s="200"/>
      <c r="E12" s="200"/>
      <c r="F12" s="200"/>
      <c r="G12" s="200"/>
      <c r="H12" s="200"/>
      <c r="I12" s="200"/>
    </row>
    <row r="13" spans="2:9" s="32" customFormat="1" ht="15" hidden="1" outlineLevel="1" x14ac:dyDescent="0.25"/>
    <row r="14" spans="2:9" hidden="1" outlineLevel="1" x14ac:dyDescent="0.25">
      <c r="B14" s="46" t="s">
        <v>243</v>
      </c>
    </row>
    <row r="15" spans="2:9" hidden="1" outlineLevel="1" x14ac:dyDescent="0.25">
      <c r="B15" s="46" t="s">
        <v>244</v>
      </c>
    </row>
    <row r="16" spans="2:9" hidden="1" outlineLevel="1" x14ac:dyDescent="0.25">
      <c r="B16" s="201" t="s">
        <v>1105</v>
      </c>
      <c r="C16" s="201"/>
      <c r="D16" s="201"/>
      <c r="E16" s="201"/>
      <c r="F16" s="201"/>
      <c r="G16" s="201"/>
      <c r="H16" s="201"/>
      <c r="I16" s="201"/>
    </row>
    <row r="17" spans="2:9" hidden="1" outlineLevel="1" x14ac:dyDescent="0.25">
      <c r="B17" s="201"/>
      <c r="C17" s="201"/>
      <c r="D17" s="201"/>
      <c r="E17" s="201"/>
      <c r="F17" s="201"/>
      <c r="G17" s="201"/>
      <c r="H17" s="201"/>
      <c r="I17" s="201"/>
    </row>
    <row r="18" spans="2:9" hidden="1" outlineLevel="1" x14ac:dyDescent="0.25">
      <c r="B18" s="201"/>
      <c r="C18" s="201"/>
      <c r="D18" s="201"/>
      <c r="E18" s="201"/>
      <c r="F18" s="201"/>
      <c r="G18" s="201"/>
      <c r="H18" s="201"/>
      <c r="I18" s="201"/>
    </row>
    <row r="19" spans="2:9" hidden="1" outlineLevel="1" x14ac:dyDescent="0.25">
      <c r="B19" s="201"/>
      <c r="C19" s="201"/>
      <c r="D19" s="201"/>
      <c r="E19" s="201"/>
      <c r="F19" s="201"/>
      <c r="G19" s="201"/>
      <c r="H19" s="201"/>
      <c r="I19" s="201"/>
    </row>
    <row r="20" spans="2:9" hidden="1" outlineLevel="1" x14ac:dyDescent="0.25">
      <c r="B20" s="201"/>
      <c r="C20" s="201"/>
      <c r="D20" s="201"/>
      <c r="E20" s="201"/>
      <c r="F20" s="201"/>
      <c r="G20" s="201"/>
      <c r="H20" s="201"/>
      <c r="I20" s="201"/>
    </row>
    <row r="21" spans="2:9" hidden="1" outlineLevel="1" x14ac:dyDescent="0.25">
      <c r="B21" s="201"/>
      <c r="C21" s="201"/>
      <c r="D21" s="201"/>
      <c r="E21" s="201"/>
      <c r="F21" s="201"/>
      <c r="G21" s="201"/>
      <c r="H21" s="201"/>
      <c r="I21" s="201"/>
    </row>
    <row r="22" spans="2:9" hidden="1" outlineLevel="1" x14ac:dyDescent="0.25">
      <c r="B22" s="201"/>
      <c r="C22" s="201"/>
      <c r="D22" s="201"/>
      <c r="E22" s="201"/>
      <c r="F22" s="201"/>
      <c r="G22" s="201"/>
      <c r="H22" s="201"/>
      <c r="I22" s="201"/>
    </row>
    <row r="23" spans="2:9" hidden="1" outlineLevel="1" x14ac:dyDescent="0.25">
      <c r="B23" s="201"/>
      <c r="C23" s="201"/>
      <c r="D23" s="201"/>
      <c r="E23" s="201"/>
      <c r="F23" s="201"/>
      <c r="G23" s="201"/>
      <c r="H23" s="201"/>
      <c r="I23" s="201"/>
    </row>
    <row r="24" spans="2:9" hidden="1" outlineLevel="1" x14ac:dyDescent="0.25">
      <c r="B24" s="201"/>
      <c r="C24" s="201"/>
      <c r="D24" s="201"/>
      <c r="E24" s="201"/>
      <c r="F24" s="201"/>
      <c r="G24" s="201"/>
      <c r="H24" s="201"/>
      <c r="I24" s="201"/>
    </row>
    <row r="25" spans="2:9" hidden="1" outlineLevel="1" x14ac:dyDescent="0.25">
      <c r="B25" s="201"/>
      <c r="C25" s="201"/>
      <c r="D25" s="201"/>
      <c r="E25" s="201"/>
      <c r="F25" s="201"/>
      <c r="G25" s="201"/>
      <c r="H25" s="201"/>
      <c r="I25" s="201"/>
    </row>
    <row r="26" spans="2:9" hidden="1" outlineLevel="1" x14ac:dyDescent="0.25">
      <c r="B26" s="201"/>
      <c r="C26" s="201"/>
      <c r="D26" s="201"/>
      <c r="E26" s="201"/>
      <c r="F26" s="201"/>
      <c r="G26" s="201"/>
      <c r="H26" s="201"/>
      <c r="I26" s="201"/>
    </row>
    <row r="27" spans="2:9" hidden="1" outlineLevel="1" x14ac:dyDescent="0.25">
      <c r="B27" s="201"/>
      <c r="C27" s="201"/>
      <c r="D27" s="201"/>
      <c r="E27" s="201"/>
      <c r="F27" s="201"/>
      <c r="G27" s="201"/>
      <c r="H27" s="201"/>
      <c r="I27" s="201"/>
    </row>
    <row r="28" spans="2:9" hidden="1" outlineLevel="1" x14ac:dyDescent="0.25">
      <c r="B28" s="201"/>
      <c r="C28" s="201"/>
      <c r="D28" s="201"/>
      <c r="E28" s="201"/>
      <c r="F28" s="201"/>
      <c r="G28" s="201"/>
      <c r="H28" s="201"/>
      <c r="I28" s="201"/>
    </row>
    <row r="29" spans="2:9" hidden="1" outlineLevel="1" x14ac:dyDescent="0.25">
      <c r="B29" s="201"/>
      <c r="C29" s="201"/>
      <c r="D29" s="201"/>
      <c r="E29" s="201"/>
      <c r="F29" s="201"/>
      <c r="G29" s="201"/>
      <c r="H29" s="201"/>
      <c r="I29" s="201"/>
    </row>
    <row r="30" spans="2:9" hidden="1" outlineLevel="1" x14ac:dyDescent="0.25">
      <c r="B30" s="201" t="s">
        <v>803</v>
      </c>
      <c r="C30" s="201"/>
      <c r="D30" s="201"/>
      <c r="E30" s="201"/>
      <c r="F30" s="201"/>
      <c r="G30" s="136"/>
    </row>
    <row r="31" spans="2:9" hidden="1" outlineLevel="1" x14ac:dyDescent="0.25"/>
    <row r="32" spans="2:9" s="32" customFormat="1" ht="15" collapsed="1" x14ac:dyDescent="0.25"/>
    <row r="33" spans="2:9" s="32" customFormat="1" ht="15" x14ac:dyDescent="0.25">
      <c r="B33" s="199" t="s">
        <v>343</v>
      </c>
      <c r="C33" s="200"/>
      <c r="D33" s="200"/>
      <c r="E33" s="200"/>
      <c r="F33" s="200"/>
      <c r="G33" s="200"/>
      <c r="H33" s="200"/>
      <c r="I33" s="200"/>
    </row>
    <row r="34" spans="2:9" s="32" customFormat="1" ht="15" hidden="1" outlineLevel="1" x14ac:dyDescent="0.25"/>
    <row r="35" spans="2:9" hidden="1" outlineLevel="1" x14ac:dyDescent="0.25">
      <c r="B35" s="46" t="s">
        <v>245</v>
      </c>
    </row>
    <row r="36" spans="2:9" hidden="1" outlineLevel="1" x14ac:dyDescent="0.25">
      <c r="B36" s="201" t="s">
        <v>1106</v>
      </c>
      <c r="C36" s="201"/>
      <c r="D36" s="201"/>
      <c r="E36" s="201"/>
      <c r="F36" s="201"/>
      <c r="G36" s="201"/>
      <c r="H36" s="201"/>
      <c r="I36" s="201"/>
    </row>
    <row r="37" spans="2:9" hidden="1" outlineLevel="1" x14ac:dyDescent="0.25">
      <c r="B37" s="201"/>
      <c r="C37" s="201"/>
      <c r="D37" s="201"/>
      <c r="E37" s="201"/>
      <c r="F37" s="201"/>
      <c r="G37" s="201"/>
      <c r="H37" s="201"/>
      <c r="I37" s="201"/>
    </row>
    <row r="38" spans="2:9" hidden="1" outlineLevel="1" x14ac:dyDescent="0.25">
      <c r="B38" s="201"/>
      <c r="C38" s="201"/>
      <c r="D38" s="201"/>
      <c r="E38" s="201"/>
      <c r="F38" s="201"/>
      <c r="G38" s="201"/>
      <c r="H38" s="201"/>
      <c r="I38" s="201"/>
    </row>
    <row r="39" spans="2:9" hidden="1" outlineLevel="1" x14ac:dyDescent="0.25">
      <c r="B39" s="201"/>
      <c r="C39" s="201"/>
      <c r="D39" s="201"/>
      <c r="E39" s="201"/>
      <c r="F39" s="201"/>
      <c r="G39" s="201"/>
      <c r="H39" s="201"/>
      <c r="I39" s="201"/>
    </row>
    <row r="40" spans="2:9" hidden="1" outlineLevel="1" x14ac:dyDescent="0.25">
      <c r="B40" s="201"/>
      <c r="C40" s="201"/>
      <c r="D40" s="201"/>
      <c r="E40" s="201"/>
      <c r="F40" s="201"/>
      <c r="G40" s="201"/>
      <c r="H40" s="201"/>
      <c r="I40" s="201"/>
    </row>
    <row r="41" spans="2:9" hidden="1" outlineLevel="1" x14ac:dyDescent="0.25">
      <c r="B41" s="201"/>
      <c r="C41" s="201"/>
      <c r="D41" s="201"/>
      <c r="E41" s="201"/>
      <c r="F41" s="201"/>
      <c r="G41" s="201"/>
      <c r="H41" s="201"/>
      <c r="I41" s="201"/>
    </row>
    <row r="42" spans="2:9" hidden="1" outlineLevel="1" x14ac:dyDescent="0.25">
      <c r="B42" s="201"/>
      <c r="C42" s="201"/>
      <c r="D42" s="201"/>
      <c r="E42" s="201"/>
      <c r="F42" s="201"/>
      <c r="G42" s="201"/>
      <c r="H42" s="201"/>
      <c r="I42" s="201"/>
    </row>
    <row r="43" spans="2:9" hidden="1" outlineLevel="1" x14ac:dyDescent="0.25">
      <c r="B43" s="201"/>
      <c r="C43" s="201"/>
      <c r="D43" s="201"/>
      <c r="E43" s="201"/>
      <c r="F43" s="201"/>
      <c r="G43" s="201"/>
      <c r="H43" s="201"/>
      <c r="I43" s="201"/>
    </row>
    <row r="44" spans="2:9" hidden="1" outlineLevel="1" x14ac:dyDescent="0.25">
      <c r="B44" s="201"/>
      <c r="C44" s="201"/>
      <c r="D44" s="201"/>
      <c r="E44" s="201"/>
      <c r="F44" s="201"/>
      <c r="G44" s="201"/>
      <c r="H44" s="201"/>
      <c r="I44" s="201"/>
    </row>
    <row r="45" spans="2:9" hidden="1" outlineLevel="1" x14ac:dyDescent="0.25">
      <c r="B45" s="264" t="s">
        <v>1107</v>
      </c>
      <c r="C45" s="264"/>
      <c r="D45" s="264"/>
      <c r="E45" s="264"/>
      <c r="F45" s="264"/>
      <c r="G45" s="264"/>
      <c r="H45" s="264"/>
      <c r="I45" s="264"/>
    </row>
    <row r="46" spans="2:9" hidden="1" outlineLevel="1" x14ac:dyDescent="0.25"/>
    <row r="47" spans="2:9" hidden="1" outlineLevel="1" x14ac:dyDescent="0.25">
      <c r="B47" s="105" t="s">
        <v>1108</v>
      </c>
      <c r="C47" s="105">
        <v>2022</v>
      </c>
      <c r="D47" s="105">
        <v>2021</v>
      </c>
      <c r="E47" s="105">
        <v>2020</v>
      </c>
    </row>
    <row r="48" spans="2:9" hidden="1" outlineLevel="1" x14ac:dyDescent="0.25">
      <c r="B48" s="106" t="s">
        <v>1109</v>
      </c>
      <c r="C48" s="107">
        <v>0.15</v>
      </c>
      <c r="D48" s="107">
        <v>0.2</v>
      </c>
      <c r="E48" s="107">
        <v>0.16685741000000001</v>
      </c>
    </row>
    <row r="49" spans="2:9" hidden="1" outlineLevel="1" x14ac:dyDescent="0.25">
      <c r="B49" s="106" t="s">
        <v>1110</v>
      </c>
      <c r="C49" s="107">
        <v>4.2309939999999999</v>
      </c>
      <c r="D49" s="107">
        <v>13</v>
      </c>
      <c r="E49" s="107">
        <v>1.25</v>
      </c>
    </row>
    <row r="50" spans="2:9" hidden="1" outlineLevel="1" x14ac:dyDescent="0.25">
      <c r="B50" s="108" t="s">
        <v>147</v>
      </c>
      <c r="C50" s="109">
        <v>4.38</v>
      </c>
      <c r="D50" s="109">
        <v>13.754496530000001</v>
      </c>
      <c r="E50" s="109">
        <v>1.41685741</v>
      </c>
    </row>
    <row r="51" spans="2:9" s="32" customFormat="1" ht="15" hidden="1" outlineLevel="1" x14ac:dyDescent="0.25"/>
    <row r="52" spans="2:9" s="32" customFormat="1" ht="15" collapsed="1" x14ac:dyDescent="0.25"/>
    <row r="53" spans="2:9" s="32" customFormat="1" ht="15" x14ac:dyDescent="0.25">
      <c r="B53" s="199" t="s">
        <v>344</v>
      </c>
      <c r="C53" s="200"/>
      <c r="D53" s="200"/>
      <c r="E53" s="200"/>
      <c r="F53" s="200"/>
      <c r="G53" s="200"/>
      <c r="H53" s="200"/>
      <c r="I53" s="200"/>
    </row>
    <row r="54" spans="2:9" hidden="1" outlineLevel="1" x14ac:dyDescent="0.25"/>
    <row r="55" spans="2:9" hidden="1" outlineLevel="1" x14ac:dyDescent="0.25">
      <c r="B55" s="46" t="s">
        <v>246</v>
      </c>
    </row>
    <row r="56" spans="2:9" hidden="1" outlineLevel="1" x14ac:dyDescent="0.25">
      <c r="B56" s="201" t="s">
        <v>1111</v>
      </c>
      <c r="C56" s="201"/>
      <c r="D56" s="201"/>
      <c r="E56" s="201"/>
      <c r="F56" s="201"/>
      <c r="G56" s="201"/>
      <c r="H56" s="201"/>
      <c r="I56" s="201"/>
    </row>
    <row r="57" spans="2:9" hidden="1" outlineLevel="1" x14ac:dyDescent="0.25">
      <c r="B57" s="201"/>
      <c r="C57" s="201"/>
      <c r="D57" s="201"/>
      <c r="E57" s="201"/>
      <c r="F57" s="201"/>
      <c r="G57" s="201"/>
      <c r="H57" s="201"/>
      <c r="I57" s="201"/>
    </row>
    <row r="58" spans="2:9" hidden="1" outlineLevel="1" x14ac:dyDescent="0.25">
      <c r="B58" s="201"/>
      <c r="C58" s="201"/>
      <c r="D58" s="201"/>
      <c r="E58" s="201"/>
      <c r="F58" s="201"/>
      <c r="G58" s="201"/>
      <c r="H58" s="201"/>
      <c r="I58" s="201"/>
    </row>
    <row r="59" spans="2:9" hidden="1" outlineLevel="1" x14ac:dyDescent="0.25">
      <c r="B59" s="201"/>
      <c r="C59" s="201"/>
      <c r="D59" s="201"/>
      <c r="E59" s="201"/>
      <c r="F59" s="201"/>
      <c r="G59" s="201"/>
      <c r="H59" s="201"/>
      <c r="I59" s="201"/>
    </row>
    <row r="60" spans="2:9" hidden="1" outlineLevel="1" x14ac:dyDescent="0.25">
      <c r="B60" s="201"/>
      <c r="C60" s="201"/>
      <c r="D60" s="201"/>
      <c r="E60" s="201"/>
      <c r="F60" s="201"/>
      <c r="G60" s="201"/>
      <c r="H60" s="201"/>
      <c r="I60" s="201"/>
    </row>
    <row r="61" spans="2:9" hidden="1" outlineLevel="1" x14ac:dyDescent="0.25">
      <c r="B61" s="201"/>
      <c r="C61" s="201"/>
      <c r="D61" s="201"/>
      <c r="E61" s="201"/>
      <c r="F61" s="201"/>
      <c r="G61" s="201"/>
      <c r="H61" s="201"/>
      <c r="I61" s="201"/>
    </row>
    <row r="62" spans="2:9" hidden="1" outlineLevel="1" x14ac:dyDescent="0.25">
      <c r="B62" s="201"/>
      <c r="C62" s="201"/>
      <c r="D62" s="201"/>
      <c r="E62" s="201"/>
      <c r="F62" s="201"/>
      <c r="G62" s="201"/>
      <c r="H62" s="201"/>
      <c r="I62" s="201"/>
    </row>
    <row r="63" spans="2:9" hidden="1" outlineLevel="1" x14ac:dyDescent="0.25">
      <c r="B63" s="201"/>
      <c r="C63" s="201"/>
      <c r="D63" s="201"/>
      <c r="E63" s="201"/>
      <c r="F63" s="201"/>
      <c r="G63" s="201"/>
      <c r="H63" s="201"/>
      <c r="I63" s="201"/>
    </row>
    <row r="64" spans="2:9" hidden="1" outlineLevel="1" x14ac:dyDescent="0.25"/>
    <row r="65" collapsed="1" x14ac:dyDescent="0.25"/>
  </sheetData>
  <sheetProtection algorithmName="SHA-512" hashValue="K8+gg/HMXRmjadJjsrn7n8vGZhWQDTgMcn50thPDmM9cjwJy82SXlilDzQkSTxd0I5J/aJcCjB9v9bT41Re28A==" saltValue="VeHnAdbmPKPDDVRtp4aN2Q==" spinCount="100000" sheet="1" objects="1" scenarios="1" formatCells="0" formatColumns="0" formatRows="0"/>
  <mergeCells count="10">
    <mergeCell ref="B6:I6"/>
    <mergeCell ref="B53:I53"/>
    <mergeCell ref="B56:I63"/>
    <mergeCell ref="B36:I44"/>
    <mergeCell ref="B45:I45"/>
    <mergeCell ref="B9:I9"/>
    <mergeCell ref="B12:I12"/>
    <mergeCell ref="B16:I29"/>
    <mergeCell ref="B33:I33"/>
    <mergeCell ref="B30:F30"/>
  </mergeCells>
  <hyperlinks>
    <hyperlink ref="B45:I45" r:id="rId1" display="Find out about all the projects and initiatives supported on Enauta's institutional website." xr:uid="{D58788FD-8EBA-4793-8792-13F972856F18}"/>
    <hyperlink ref="B30:F30" r:id="rId2" display="For more information, access the 2022 Annual Sustainability Report." xr:uid="{D2013201-B7A9-41A9-9745-50A7BCD59874}"/>
  </hyperlinks>
  <pageMargins left="0.511811024" right="0.511811024" top="0.78740157499999996" bottom="0.78740157499999996" header="0.31496062000000002" footer="0.31496062000000002"/>
  <pageSetup paperSize="8" scale="78"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B4FD-F287-497B-A762-FFF0A09BEE98}">
  <sheetPr>
    <pageSetUpPr fitToPage="1"/>
  </sheetPr>
  <dimension ref="B1:J170"/>
  <sheetViews>
    <sheetView showGridLines="0" showRowColHeaders="0" zoomScaleNormal="100" workbookViewId="0">
      <selection activeCell="B19" sqref="B19:B20"/>
    </sheetView>
  </sheetViews>
  <sheetFormatPr defaultColWidth="9" defaultRowHeight="15" x14ac:dyDescent="0.25"/>
  <cols>
    <col min="1" max="1" width="2.5" style="12" customWidth="1"/>
    <col min="2" max="2" width="12.5" style="12" customWidth="1"/>
    <col min="3" max="3" width="25" style="12" customWidth="1"/>
    <col min="4" max="4" width="60" style="12" customWidth="1"/>
    <col min="5" max="10" width="10" style="12" customWidth="1"/>
    <col min="11" max="16384" width="9" style="12"/>
  </cols>
  <sheetData>
    <row r="1" spans="2:10" x14ac:dyDescent="0.25">
      <c r="B1" s="11"/>
      <c r="C1" s="11"/>
      <c r="D1" s="11"/>
      <c r="E1" s="11"/>
      <c r="F1" s="11"/>
      <c r="G1" s="11"/>
      <c r="H1" s="11"/>
      <c r="I1" s="11"/>
      <c r="J1" s="11"/>
    </row>
    <row r="2" spans="2:10" s="16" customFormat="1" ht="21" x14ac:dyDescent="0.25">
      <c r="B2" s="15"/>
      <c r="C2" s="15"/>
      <c r="D2" s="15"/>
      <c r="E2" s="15"/>
      <c r="F2" s="15"/>
      <c r="G2" s="15"/>
      <c r="H2" s="15"/>
      <c r="I2" s="15"/>
      <c r="J2" s="15"/>
    </row>
    <row r="3" spans="2:10" x14ac:dyDescent="0.25">
      <c r="B3" s="11"/>
      <c r="C3" s="11"/>
      <c r="D3" s="11"/>
      <c r="E3" s="11"/>
      <c r="F3" s="11"/>
      <c r="G3" s="11"/>
      <c r="H3" s="11"/>
      <c r="I3" s="11"/>
      <c r="J3" s="11"/>
    </row>
    <row r="6" spans="2:10" ht="15" customHeight="1" x14ac:dyDescent="0.25">
      <c r="B6" s="172" t="s">
        <v>251</v>
      </c>
      <c r="C6" s="172"/>
      <c r="D6" s="172"/>
      <c r="E6" s="172"/>
      <c r="F6" s="173"/>
      <c r="G6" s="173"/>
      <c r="H6" s="173"/>
      <c r="I6" s="173"/>
      <c r="J6" s="173"/>
    </row>
    <row r="7" spans="2:10" x14ac:dyDescent="0.25">
      <c r="B7" s="172"/>
      <c r="C7" s="172"/>
      <c r="D7" s="172"/>
      <c r="E7" s="172"/>
      <c r="F7" s="173"/>
      <c r="G7" s="173"/>
      <c r="H7" s="173"/>
      <c r="I7" s="173"/>
      <c r="J7" s="173"/>
    </row>
    <row r="8" spans="2:10" x14ac:dyDescent="0.25">
      <c r="B8" s="172"/>
      <c r="C8" s="172"/>
      <c r="D8" s="172"/>
      <c r="E8" s="172"/>
      <c r="F8" s="173"/>
      <c r="G8" s="173"/>
      <c r="H8" s="173"/>
      <c r="I8" s="173"/>
      <c r="J8" s="173"/>
    </row>
    <row r="9" spans="2:10" x14ac:dyDescent="0.25">
      <c r="B9" s="172"/>
      <c r="C9" s="172"/>
      <c r="D9" s="172"/>
      <c r="E9" s="172"/>
      <c r="F9" s="173"/>
      <c r="G9" s="173"/>
      <c r="H9" s="173"/>
      <c r="I9" s="173"/>
      <c r="J9" s="173"/>
    </row>
    <row r="12" spans="2:10" s="28" customFormat="1" ht="26.25" x14ac:dyDescent="0.25">
      <c r="B12" s="149" t="s">
        <v>250</v>
      </c>
      <c r="C12" s="149"/>
      <c r="D12" s="149"/>
      <c r="E12" s="149"/>
      <c r="F12" s="149"/>
      <c r="G12" s="149"/>
      <c r="H12" s="149"/>
      <c r="I12" s="149"/>
      <c r="J12" s="149"/>
    </row>
    <row r="14" spans="2:10" x14ac:dyDescent="0.25">
      <c r="B14" s="150" t="s">
        <v>252</v>
      </c>
      <c r="C14" s="150"/>
      <c r="D14" s="152" t="s">
        <v>253</v>
      </c>
      <c r="E14" s="152"/>
      <c r="F14" s="152"/>
      <c r="G14" s="152"/>
      <c r="H14" s="152"/>
      <c r="I14" s="152"/>
      <c r="J14" s="152"/>
    </row>
    <row r="15" spans="2:10" x14ac:dyDescent="0.25">
      <c r="B15" s="150" t="s">
        <v>255</v>
      </c>
      <c r="C15" s="150"/>
      <c r="D15" s="152" t="s">
        <v>254</v>
      </c>
      <c r="E15" s="152"/>
      <c r="F15" s="152"/>
      <c r="G15" s="152"/>
      <c r="H15" s="152"/>
      <c r="I15" s="152"/>
      <c r="J15" s="152"/>
    </row>
    <row r="16" spans="2:10" ht="15.75" thickBot="1" x14ac:dyDescent="0.3">
      <c r="B16" s="151" t="s">
        <v>256</v>
      </c>
      <c r="C16" s="151"/>
      <c r="D16" s="153" t="s">
        <v>257</v>
      </c>
      <c r="E16" s="153"/>
      <c r="F16" s="153"/>
      <c r="G16" s="153"/>
      <c r="H16" s="153"/>
      <c r="I16" s="153"/>
      <c r="J16" s="153"/>
    </row>
    <row r="17" spans="2:10" ht="15" customHeight="1" x14ac:dyDescent="0.25"/>
    <row r="18" spans="2:10" x14ac:dyDescent="0.25">
      <c r="B18" s="13"/>
      <c r="C18" s="13"/>
      <c r="D18" s="13"/>
      <c r="E18" s="13"/>
      <c r="F18" s="13"/>
      <c r="G18" s="13"/>
      <c r="H18" s="13"/>
      <c r="I18" s="13"/>
      <c r="J18" s="13"/>
    </row>
    <row r="19" spans="2:10" s="17" customFormat="1" ht="12.75" x14ac:dyDescent="0.25">
      <c r="B19" s="174" t="s">
        <v>258</v>
      </c>
      <c r="C19" s="174" t="s">
        <v>259</v>
      </c>
      <c r="D19" s="174" t="s">
        <v>260</v>
      </c>
      <c r="E19" s="176" t="s">
        <v>261</v>
      </c>
      <c r="F19" s="177"/>
      <c r="G19" s="178"/>
      <c r="H19" s="174" t="s">
        <v>265</v>
      </c>
      <c r="I19" s="174" t="s">
        <v>266</v>
      </c>
      <c r="J19" s="174" t="s">
        <v>267</v>
      </c>
    </row>
    <row r="20" spans="2:10" s="17" customFormat="1" ht="38.25" x14ac:dyDescent="0.25">
      <c r="B20" s="175"/>
      <c r="C20" s="175"/>
      <c r="D20" s="175"/>
      <c r="E20" s="25" t="s">
        <v>262</v>
      </c>
      <c r="F20" s="25" t="s">
        <v>263</v>
      </c>
      <c r="G20" s="25" t="s">
        <v>264</v>
      </c>
      <c r="H20" s="175"/>
      <c r="I20" s="175"/>
      <c r="J20" s="175"/>
    </row>
    <row r="21" spans="2:10" s="17" customFormat="1" ht="12" x14ac:dyDescent="0.25">
      <c r="B21" s="148" t="s">
        <v>268</v>
      </c>
      <c r="C21" s="148"/>
      <c r="D21" s="148"/>
      <c r="E21" s="148"/>
      <c r="F21" s="148"/>
      <c r="G21" s="148"/>
      <c r="H21" s="148"/>
      <c r="I21" s="148"/>
      <c r="J21" s="148"/>
    </row>
    <row r="22" spans="2:10" s="17" customFormat="1" ht="12" x14ac:dyDescent="0.25">
      <c r="B22" s="147" t="s">
        <v>518</v>
      </c>
      <c r="C22" s="19" t="s">
        <v>269</v>
      </c>
      <c r="D22" s="63" t="s">
        <v>301</v>
      </c>
      <c r="E22" s="20" t="s">
        <v>0</v>
      </c>
      <c r="F22" s="20" t="s">
        <v>0</v>
      </c>
      <c r="G22" s="20" t="s">
        <v>0</v>
      </c>
      <c r="H22" s="20" t="s">
        <v>0</v>
      </c>
      <c r="I22" s="20" t="s">
        <v>0</v>
      </c>
      <c r="J22" s="20" t="s">
        <v>0</v>
      </c>
    </row>
    <row r="23" spans="2:10" s="17" customFormat="1" ht="36" x14ac:dyDescent="0.25">
      <c r="B23" s="147"/>
      <c r="C23" s="18" t="s">
        <v>270</v>
      </c>
      <c r="D23" s="63" t="s">
        <v>345</v>
      </c>
      <c r="E23" s="20" t="s">
        <v>0</v>
      </c>
      <c r="F23" s="22" t="s">
        <v>0</v>
      </c>
      <c r="G23" s="22" t="s">
        <v>0</v>
      </c>
      <c r="H23" s="22" t="s">
        <v>0</v>
      </c>
      <c r="I23" s="20" t="s">
        <v>0</v>
      </c>
      <c r="J23" s="20" t="s">
        <v>0</v>
      </c>
    </row>
    <row r="24" spans="2:10" s="17" customFormat="1" ht="24" x14ac:dyDescent="0.25">
      <c r="B24" s="147"/>
      <c r="C24" s="18" t="s">
        <v>271</v>
      </c>
      <c r="D24" s="63" t="s">
        <v>345</v>
      </c>
      <c r="E24" s="20" t="s">
        <v>0</v>
      </c>
      <c r="F24" s="22" t="s">
        <v>0</v>
      </c>
      <c r="G24" s="22" t="s">
        <v>0</v>
      </c>
      <c r="H24" s="22" t="s">
        <v>0</v>
      </c>
      <c r="I24" s="20" t="s">
        <v>0</v>
      </c>
      <c r="J24" s="20" t="s">
        <v>0</v>
      </c>
    </row>
    <row r="25" spans="2:10" s="17" customFormat="1" ht="12" x14ac:dyDescent="0.25">
      <c r="B25" s="147"/>
      <c r="C25" s="19" t="s">
        <v>272</v>
      </c>
      <c r="D25" s="63" t="s">
        <v>346</v>
      </c>
      <c r="E25" s="20" t="s">
        <v>0</v>
      </c>
      <c r="F25" s="20" t="s">
        <v>0</v>
      </c>
      <c r="G25" s="20" t="s">
        <v>0</v>
      </c>
      <c r="H25" s="20" t="s">
        <v>0</v>
      </c>
      <c r="I25" s="20" t="s">
        <v>0</v>
      </c>
      <c r="J25" s="20" t="s">
        <v>0</v>
      </c>
    </row>
    <row r="26" spans="2:10" s="17" customFormat="1" ht="24" x14ac:dyDescent="0.25">
      <c r="B26" s="147"/>
      <c r="C26" s="21" t="s">
        <v>273</v>
      </c>
      <c r="D26" s="63" t="s">
        <v>347</v>
      </c>
      <c r="E26" s="20" t="s">
        <v>0</v>
      </c>
      <c r="F26" s="20" t="s">
        <v>0</v>
      </c>
      <c r="G26" s="20" t="s">
        <v>0</v>
      </c>
      <c r="H26" s="20" t="s">
        <v>0</v>
      </c>
      <c r="I26" s="20" t="s">
        <v>0</v>
      </c>
      <c r="J26" s="20" t="s">
        <v>0</v>
      </c>
    </row>
    <row r="27" spans="2:10" s="17" customFormat="1" ht="24" x14ac:dyDescent="0.25">
      <c r="B27" s="147"/>
      <c r="C27" s="21" t="s">
        <v>274</v>
      </c>
      <c r="D27" s="63" t="s">
        <v>301</v>
      </c>
      <c r="E27" s="20" t="s">
        <v>0</v>
      </c>
      <c r="F27" s="20" t="s">
        <v>0</v>
      </c>
      <c r="G27" s="20" t="s">
        <v>0</v>
      </c>
      <c r="H27" s="20" t="s">
        <v>0</v>
      </c>
      <c r="I27" s="20" t="s">
        <v>0</v>
      </c>
      <c r="J27" s="20" t="s">
        <v>0</v>
      </c>
    </row>
    <row r="28" spans="2:10" s="17" customFormat="1" ht="12" x14ac:dyDescent="0.25">
      <c r="B28" s="147"/>
      <c r="C28" s="19" t="s">
        <v>275</v>
      </c>
      <c r="D28" s="63" t="s">
        <v>349</v>
      </c>
      <c r="E28" s="20" t="s">
        <v>0</v>
      </c>
      <c r="F28" s="20" t="s">
        <v>0</v>
      </c>
      <c r="G28" s="20" t="s">
        <v>0</v>
      </c>
      <c r="H28" s="20" t="s">
        <v>0</v>
      </c>
      <c r="I28" s="20">
        <v>6</v>
      </c>
      <c r="J28" s="20" t="s">
        <v>300</v>
      </c>
    </row>
    <row r="29" spans="2:10" s="17" customFormat="1" ht="24" x14ac:dyDescent="0.25">
      <c r="B29" s="147"/>
      <c r="C29" s="21" t="s">
        <v>276</v>
      </c>
      <c r="D29" s="63" t="s">
        <v>349</v>
      </c>
      <c r="E29" s="20" t="s">
        <v>0</v>
      </c>
      <c r="F29" s="20" t="s">
        <v>0</v>
      </c>
      <c r="G29" s="20" t="s">
        <v>0</v>
      </c>
      <c r="H29" s="20" t="s">
        <v>0</v>
      </c>
      <c r="I29" s="22">
        <v>6</v>
      </c>
      <c r="J29" s="22" t="s">
        <v>300</v>
      </c>
    </row>
    <row r="30" spans="2:10" s="17" customFormat="1" ht="24" x14ac:dyDescent="0.25">
      <c r="B30" s="147"/>
      <c r="C30" s="19" t="s">
        <v>277</v>
      </c>
      <c r="D30" s="63" t="s">
        <v>350</v>
      </c>
      <c r="E30" s="20" t="s">
        <v>0</v>
      </c>
      <c r="F30" s="20" t="s">
        <v>0</v>
      </c>
      <c r="G30" s="20" t="s">
        <v>0</v>
      </c>
      <c r="H30" s="20" t="s">
        <v>0</v>
      </c>
      <c r="I30" s="20" t="s">
        <v>0</v>
      </c>
      <c r="J30" s="20" t="s">
        <v>0</v>
      </c>
    </row>
    <row r="31" spans="2:10" s="17" customFormat="1" ht="24" x14ac:dyDescent="0.25">
      <c r="B31" s="147"/>
      <c r="C31" s="19" t="s">
        <v>278</v>
      </c>
      <c r="D31" s="63" t="s">
        <v>351</v>
      </c>
      <c r="E31" s="20"/>
      <c r="F31" s="20"/>
      <c r="G31" s="20"/>
      <c r="H31" s="20" t="s">
        <v>0</v>
      </c>
      <c r="I31" s="20" t="s">
        <v>0</v>
      </c>
      <c r="J31" s="20" t="s">
        <v>299</v>
      </c>
    </row>
    <row r="32" spans="2:10" s="17" customFormat="1" ht="24" x14ac:dyDescent="0.25">
      <c r="B32" s="147"/>
      <c r="C32" s="19" t="s">
        <v>279</v>
      </c>
      <c r="D32" s="63" t="s">
        <v>350</v>
      </c>
      <c r="E32" s="20" t="s">
        <v>0</v>
      </c>
      <c r="F32" s="20" t="s">
        <v>0</v>
      </c>
      <c r="G32" s="20" t="s">
        <v>0</v>
      </c>
      <c r="H32" s="20" t="s">
        <v>0</v>
      </c>
      <c r="I32" s="20" t="s">
        <v>0</v>
      </c>
      <c r="J32" s="20">
        <v>16</v>
      </c>
    </row>
    <row r="33" spans="2:10" s="17" customFormat="1" ht="36" x14ac:dyDescent="0.25">
      <c r="B33" s="147"/>
      <c r="C33" s="19" t="s">
        <v>280</v>
      </c>
      <c r="D33" s="63" t="s">
        <v>351</v>
      </c>
      <c r="E33" s="20" t="s">
        <v>0</v>
      </c>
      <c r="F33" s="20" t="s">
        <v>0</v>
      </c>
      <c r="G33" s="20" t="s">
        <v>0</v>
      </c>
      <c r="H33" s="20" t="s">
        <v>0</v>
      </c>
      <c r="I33" s="20" t="s">
        <v>0</v>
      </c>
      <c r="J33" s="20">
        <v>16</v>
      </c>
    </row>
    <row r="34" spans="2:10" s="17" customFormat="1" ht="24" x14ac:dyDescent="0.25">
      <c r="B34" s="147"/>
      <c r="C34" s="19" t="s">
        <v>281</v>
      </c>
      <c r="D34" s="63" t="s">
        <v>350</v>
      </c>
      <c r="E34" s="20" t="s">
        <v>0</v>
      </c>
      <c r="F34" s="20" t="s">
        <v>0</v>
      </c>
      <c r="G34" s="20" t="s">
        <v>0</v>
      </c>
      <c r="H34" s="20" t="s">
        <v>0</v>
      </c>
      <c r="I34" s="20" t="s">
        <v>0</v>
      </c>
      <c r="J34" s="20" t="s">
        <v>0</v>
      </c>
    </row>
    <row r="35" spans="2:10" s="17" customFormat="1" ht="36" x14ac:dyDescent="0.25">
      <c r="B35" s="147"/>
      <c r="C35" s="19" t="s">
        <v>282</v>
      </c>
      <c r="D35" s="19" t="s">
        <v>352</v>
      </c>
      <c r="E35" s="20" t="s">
        <v>0</v>
      </c>
      <c r="F35" s="20" t="s">
        <v>0</v>
      </c>
      <c r="G35" s="20" t="s">
        <v>0</v>
      </c>
      <c r="H35" s="20" t="s">
        <v>0</v>
      </c>
      <c r="I35" s="20" t="s">
        <v>0</v>
      </c>
      <c r="J35" s="20" t="s">
        <v>0</v>
      </c>
    </row>
    <row r="36" spans="2:10" s="17" customFormat="1" ht="12" x14ac:dyDescent="0.25">
      <c r="B36" s="147"/>
      <c r="C36" s="21" t="s">
        <v>283</v>
      </c>
      <c r="D36" s="63" t="s">
        <v>351</v>
      </c>
      <c r="E36" s="20" t="s">
        <v>0</v>
      </c>
      <c r="F36" s="20" t="s">
        <v>0</v>
      </c>
      <c r="G36" s="20" t="s">
        <v>0</v>
      </c>
      <c r="H36" s="20" t="s">
        <v>0</v>
      </c>
      <c r="I36" s="20" t="s">
        <v>0</v>
      </c>
      <c r="J36" s="20">
        <v>16</v>
      </c>
    </row>
    <row r="37" spans="2:10" s="17" customFormat="1" ht="24" x14ac:dyDescent="0.25">
      <c r="B37" s="147"/>
      <c r="C37" s="19" t="s">
        <v>284</v>
      </c>
      <c r="D37" s="63" t="s">
        <v>351</v>
      </c>
      <c r="E37" s="20" t="s">
        <v>0</v>
      </c>
      <c r="F37" s="20" t="s">
        <v>0</v>
      </c>
      <c r="G37" s="20" t="s">
        <v>0</v>
      </c>
      <c r="H37" s="20" t="s">
        <v>0</v>
      </c>
      <c r="I37" s="20" t="s">
        <v>0</v>
      </c>
      <c r="J37" s="20" t="s">
        <v>0</v>
      </c>
    </row>
    <row r="38" spans="2:10" s="17" customFormat="1" ht="24" x14ac:dyDescent="0.25">
      <c r="B38" s="147"/>
      <c r="C38" s="19" t="s">
        <v>285</v>
      </c>
      <c r="D38" s="63" t="s">
        <v>351</v>
      </c>
      <c r="E38" s="20" t="s">
        <v>0</v>
      </c>
      <c r="F38" s="20" t="s">
        <v>0</v>
      </c>
      <c r="G38" s="20" t="s">
        <v>0</v>
      </c>
      <c r="H38" s="20" t="s">
        <v>0</v>
      </c>
      <c r="I38" s="20" t="s">
        <v>0</v>
      </c>
      <c r="J38" s="20" t="s">
        <v>0</v>
      </c>
    </row>
    <row r="39" spans="2:10" s="17" customFormat="1" ht="36" x14ac:dyDescent="0.25">
      <c r="B39" s="147"/>
      <c r="C39" s="19" t="s">
        <v>286</v>
      </c>
      <c r="D39" s="63" t="s">
        <v>351</v>
      </c>
      <c r="E39" s="20" t="s">
        <v>0</v>
      </c>
      <c r="F39" s="20" t="s">
        <v>0</v>
      </c>
      <c r="G39" s="20" t="s">
        <v>0</v>
      </c>
      <c r="H39" s="20" t="s">
        <v>0</v>
      </c>
      <c r="I39" s="20" t="s">
        <v>0</v>
      </c>
      <c r="J39" s="20" t="s">
        <v>0</v>
      </c>
    </row>
    <row r="40" spans="2:10" s="17" customFormat="1" ht="12" x14ac:dyDescent="0.25">
      <c r="B40" s="147"/>
      <c r="C40" s="18" t="s">
        <v>287</v>
      </c>
      <c r="D40" s="63" t="s">
        <v>353</v>
      </c>
      <c r="E40" s="20" t="s">
        <v>0</v>
      </c>
      <c r="F40" s="20" t="s">
        <v>0</v>
      </c>
      <c r="G40" s="20" t="s">
        <v>0</v>
      </c>
      <c r="H40" s="20" t="s">
        <v>0</v>
      </c>
      <c r="I40" s="20" t="s">
        <v>0</v>
      </c>
      <c r="J40" s="20" t="s">
        <v>0</v>
      </c>
    </row>
    <row r="41" spans="2:10" s="17" customFormat="1" ht="24" x14ac:dyDescent="0.25">
      <c r="B41" s="147"/>
      <c r="C41" s="19" t="s">
        <v>288</v>
      </c>
      <c r="D41" s="63" t="s">
        <v>353</v>
      </c>
      <c r="E41" s="20" t="s">
        <v>0</v>
      </c>
      <c r="F41" s="20" t="s">
        <v>0</v>
      </c>
      <c r="G41" s="20" t="s">
        <v>0</v>
      </c>
      <c r="H41" s="20" t="s">
        <v>0</v>
      </c>
      <c r="I41" s="20" t="s">
        <v>0</v>
      </c>
      <c r="J41" s="20" t="s">
        <v>0</v>
      </c>
    </row>
    <row r="42" spans="2:10" s="17" customFormat="1" ht="24" x14ac:dyDescent="0.25">
      <c r="B42" s="147"/>
      <c r="C42" s="19" t="s">
        <v>289</v>
      </c>
      <c r="D42" s="63" t="s">
        <v>353</v>
      </c>
      <c r="E42" s="20" t="s">
        <v>0</v>
      </c>
      <c r="F42" s="20" t="s">
        <v>0</v>
      </c>
      <c r="G42" s="20" t="s">
        <v>0</v>
      </c>
      <c r="H42" s="20" t="s">
        <v>0</v>
      </c>
      <c r="I42" s="20" t="s">
        <v>0</v>
      </c>
      <c r="J42" s="20" t="s">
        <v>0</v>
      </c>
    </row>
    <row r="43" spans="2:10" s="17" customFormat="1" ht="24" x14ac:dyDescent="0.25">
      <c r="B43" s="147"/>
      <c r="C43" s="19" t="s">
        <v>290</v>
      </c>
      <c r="D43" s="63" t="s">
        <v>354</v>
      </c>
      <c r="E43" s="20" t="s">
        <v>0</v>
      </c>
      <c r="F43" s="20" t="s">
        <v>0</v>
      </c>
      <c r="G43" s="20" t="s">
        <v>0</v>
      </c>
      <c r="H43" s="20" t="s">
        <v>0</v>
      </c>
      <c r="I43" s="20" t="s">
        <v>0</v>
      </c>
      <c r="J43" s="20" t="s">
        <v>0</v>
      </c>
    </row>
    <row r="44" spans="2:10" s="17" customFormat="1" ht="12" x14ac:dyDescent="0.25">
      <c r="B44" s="147"/>
      <c r="C44" s="19" t="s">
        <v>291</v>
      </c>
      <c r="D44" s="63" t="s">
        <v>355</v>
      </c>
      <c r="E44" s="20" t="s">
        <v>0</v>
      </c>
      <c r="F44" s="20" t="s">
        <v>0</v>
      </c>
      <c r="G44" s="20" t="s">
        <v>0</v>
      </c>
      <c r="H44" s="20" t="s">
        <v>0</v>
      </c>
      <c r="I44" s="20" t="s">
        <v>0</v>
      </c>
      <c r="J44" s="20" t="s">
        <v>0</v>
      </c>
    </row>
    <row r="45" spans="2:10" s="17" customFormat="1" ht="24" x14ac:dyDescent="0.25">
      <c r="B45" s="147"/>
      <c r="C45" s="19" t="s">
        <v>292</v>
      </c>
      <c r="D45" s="63" t="s">
        <v>355</v>
      </c>
      <c r="E45" s="20" t="s">
        <v>0</v>
      </c>
      <c r="F45" s="20" t="s">
        <v>0</v>
      </c>
      <c r="G45" s="20" t="s">
        <v>0</v>
      </c>
      <c r="H45" s="20" t="s">
        <v>0</v>
      </c>
      <c r="I45" s="20" t="s">
        <v>0</v>
      </c>
      <c r="J45" s="20" t="s">
        <v>0</v>
      </c>
    </row>
    <row r="46" spans="2:10" s="17" customFormat="1" ht="24" x14ac:dyDescent="0.25">
      <c r="B46" s="147"/>
      <c r="C46" s="19" t="s">
        <v>293</v>
      </c>
      <c r="D46" s="129" t="s">
        <v>356</v>
      </c>
      <c r="E46" s="20" t="s">
        <v>0</v>
      </c>
      <c r="F46" s="20" t="s">
        <v>0</v>
      </c>
      <c r="G46" s="20" t="s">
        <v>0</v>
      </c>
      <c r="H46" s="20" t="s">
        <v>0</v>
      </c>
      <c r="I46" s="20" t="s">
        <v>0</v>
      </c>
      <c r="J46" s="20" t="s">
        <v>0</v>
      </c>
    </row>
    <row r="47" spans="2:10" s="17" customFormat="1" ht="24" x14ac:dyDescent="0.25">
      <c r="B47" s="147"/>
      <c r="C47" s="19" t="s">
        <v>294</v>
      </c>
      <c r="D47" s="129" t="s">
        <v>357</v>
      </c>
      <c r="E47" s="20" t="s">
        <v>0</v>
      </c>
      <c r="F47" s="20" t="s">
        <v>0</v>
      </c>
      <c r="G47" s="20" t="s">
        <v>0</v>
      </c>
      <c r="H47" s="20" t="s">
        <v>0</v>
      </c>
      <c r="I47" s="20">
        <v>10</v>
      </c>
      <c r="J47" s="20">
        <v>16</v>
      </c>
    </row>
    <row r="48" spans="2:10" s="17" customFormat="1" ht="60" x14ac:dyDescent="0.25">
      <c r="B48" s="147"/>
      <c r="C48" s="19" t="s">
        <v>295</v>
      </c>
      <c r="D48" s="129" t="s">
        <v>358</v>
      </c>
      <c r="E48" s="20" t="s">
        <v>0</v>
      </c>
      <c r="F48" s="20" t="s">
        <v>0</v>
      </c>
      <c r="G48" s="20" t="s">
        <v>0</v>
      </c>
      <c r="H48" s="20" t="s">
        <v>0</v>
      </c>
      <c r="I48" s="20" t="s">
        <v>0</v>
      </c>
      <c r="J48" s="20">
        <v>16</v>
      </c>
    </row>
    <row r="49" spans="2:10" s="17" customFormat="1" ht="12" x14ac:dyDescent="0.25">
      <c r="B49" s="147"/>
      <c r="C49" s="19" t="s">
        <v>296</v>
      </c>
      <c r="D49" s="63" t="s">
        <v>301</v>
      </c>
      <c r="E49" s="20" t="s">
        <v>0</v>
      </c>
      <c r="F49" s="20" t="s">
        <v>0</v>
      </c>
      <c r="G49" s="20" t="s">
        <v>0</v>
      </c>
      <c r="H49" s="20" t="s">
        <v>0</v>
      </c>
      <c r="I49" s="20" t="s">
        <v>0</v>
      </c>
      <c r="J49" s="20">
        <v>16</v>
      </c>
    </row>
    <row r="50" spans="2:10" s="17" customFormat="1" ht="24" x14ac:dyDescent="0.25">
      <c r="B50" s="147"/>
      <c r="C50" s="19" t="s">
        <v>297</v>
      </c>
      <c r="D50" s="63" t="s">
        <v>345</v>
      </c>
      <c r="E50" s="20" t="s">
        <v>0</v>
      </c>
      <c r="F50" s="20" t="s">
        <v>0</v>
      </c>
      <c r="G50" s="20" t="s">
        <v>0</v>
      </c>
      <c r="H50" s="20" t="s">
        <v>0</v>
      </c>
      <c r="I50" s="20" t="s">
        <v>0</v>
      </c>
      <c r="J50" s="20" t="s">
        <v>0</v>
      </c>
    </row>
    <row r="51" spans="2:10" s="17" customFormat="1" ht="24" x14ac:dyDescent="0.25">
      <c r="B51" s="147"/>
      <c r="C51" s="19" t="s">
        <v>298</v>
      </c>
      <c r="D51" s="63" t="s">
        <v>349</v>
      </c>
      <c r="E51" s="20" t="s">
        <v>0</v>
      </c>
      <c r="F51" s="20" t="s">
        <v>0</v>
      </c>
      <c r="G51" s="20" t="s">
        <v>0</v>
      </c>
      <c r="H51" s="20" t="s">
        <v>0</v>
      </c>
      <c r="I51" s="20">
        <v>3</v>
      </c>
      <c r="J51" s="20">
        <v>8</v>
      </c>
    </row>
    <row r="52" spans="2:10" s="17" customFormat="1" ht="12" x14ac:dyDescent="0.25">
      <c r="B52" s="148" t="s">
        <v>359</v>
      </c>
      <c r="C52" s="148"/>
      <c r="D52" s="148"/>
      <c r="E52" s="148"/>
      <c r="F52" s="148"/>
      <c r="G52" s="148"/>
      <c r="H52" s="148"/>
      <c r="I52" s="148"/>
      <c r="J52" s="148"/>
    </row>
    <row r="53" spans="2:10" s="17" customFormat="1" ht="24" x14ac:dyDescent="0.25">
      <c r="B53" s="163" t="s">
        <v>517</v>
      </c>
      <c r="C53" s="19" t="s">
        <v>360</v>
      </c>
      <c r="D53" s="63" t="s">
        <v>345</v>
      </c>
      <c r="E53" s="20" t="s">
        <v>0</v>
      </c>
      <c r="F53" s="20" t="s">
        <v>0</v>
      </c>
      <c r="G53" s="20" t="s">
        <v>0</v>
      </c>
      <c r="H53" s="20" t="s">
        <v>0</v>
      </c>
      <c r="I53" s="20" t="s">
        <v>0</v>
      </c>
      <c r="J53" s="20" t="s">
        <v>0</v>
      </c>
    </row>
    <row r="54" spans="2:10" s="17" customFormat="1" ht="12" x14ac:dyDescent="0.25">
      <c r="B54" s="165"/>
      <c r="C54" s="19" t="s">
        <v>361</v>
      </c>
      <c r="D54" s="63" t="s">
        <v>363</v>
      </c>
      <c r="E54" s="20" t="s">
        <v>0</v>
      </c>
      <c r="F54" s="20" t="s">
        <v>0</v>
      </c>
      <c r="G54" s="20" t="s">
        <v>0</v>
      </c>
      <c r="H54" s="20" t="s">
        <v>0</v>
      </c>
      <c r="I54" s="20" t="s">
        <v>0</v>
      </c>
      <c r="J54" s="20" t="s">
        <v>0</v>
      </c>
    </row>
    <row r="55" spans="2:10" s="17" customFormat="1" ht="12" x14ac:dyDescent="0.25">
      <c r="B55" s="148" t="s">
        <v>375</v>
      </c>
      <c r="C55" s="148"/>
      <c r="D55" s="148"/>
      <c r="E55" s="148"/>
      <c r="F55" s="148"/>
      <c r="G55" s="148"/>
      <c r="H55" s="148"/>
      <c r="I55" s="148"/>
      <c r="J55" s="148"/>
    </row>
    <row r="56" spans="2:10" s="17" customFormat="1" ht="36" x14ac:dyDescent="0.25">
      <c r="B56" s="19" t="s">
        <v>517</v>
      </c>
      <c r="C56" s="19" t="s">
        <v>362</v>
      </c>
      <c r="D56" s="129" t="s">
        <v>364</v>
      </c>
      <c r="E56" s="20" t="s">
        <v>0</v>
      </c>
      <c r="F56" s="20" t="s">
        <v>0</v>
      </c>
      <c r="G56" s="20" t="s">
        <v>0</v>
      </c>
      <c r="H56" s="20" t="s">
        <v>1</v>
      </c>
      <c r="I56" s="20" t="s">
        <v>0</v>
      </c>
      <c r="J56" s="20" t="s">
        <v>0</v>
      </c>
    </row>
    <row r="57" spans="2:10" s="17" customFormat="1" ht="48" x14ac:dyDescent="0.25">
      <c r="B57" s="21" t="s">
        <v>377</v>
      </c>
      <c r="C57" s="21" t="s">
        <v>376</v>
      </c>
      <c r="D57" s="129" t="s">
        <v>365</v>
      </c>
      <c r="E57" s="20" t="s">
        <v>0</v>
      </c>
      <c r="F57" s="20" t="s">
        <v>0</v>
      </c>
      <c r="G57" s="20" t="s">
        <v>0</v>
      </c>
      <c r="H57" s="22" t="s">
        <v>2</v>
      </c>
      <c r="I57" s="20">
        <v>7</v>
      </c>
      <c r="J57" s="20">
        <v>13</v>
      </c>
    </row>
    <row r="58" spans="2:10" s="17" customFormat="1" ht="24" x14ac:dyDescent="0.25">
      <c r="B58" s="147" t="s">
        <v>378</v>
      </c>
      <c r="C58" s="19" t="s">
        <v>379</v>
      </c>
      <c r="D58" s="129" t="s">
        <v>366</v>
      </c>
      <c r="E58" s="20" t="s">
        <v>0</v>
      </c>
      <c r="F58" s="20" t="s">
        <v>0</v>
      </c>
      <c r="G58" s="20" t="s">
        <v>0</v>
      </c>
      <c r="H58" s="20" t="s">
        <v>3</v>
      </c>
      <c r="I58" s="20" t="s">
        <v>370</v>
      </c>
      <c r="J58" s="20" t="s">
        <v>374</v>
      </c>
    </row>
    <row r="59" spans="2:10" s="17" customFormat="1" ht="24" x14ac:dyDescent="0.25">
      <c r="B59" s="147"/>
      <c r="C59" s="19" t="s">
        <v>380</v>
      </c>
      <c r="D59" s="129" t="s">
        <v>366</v>
      </c>
      <c r="E59" s="20" t="s">
        <v>0</v>
      </c>
      <c r="F59" s="20" t="s">
        <v>0</v>
      </c>
      <c r="G59" s="20" t="s">
        <v>0</v>
      </c>
      <c r="H59" s="20" t="s">
        <v>4</v>
      </c>
      <c r="I59" s="20">
        <v>8</v>
      </c>
      <c r="J59" s="20" t="s">
        <v>374</v>
      </c>
    </row>
    <row r="60" spans="2:10" s="17" customFormat="1" ht="12" x14ac:dyDescent="0.25">
      <c r="B60" s="147"/>
      <c r="C60" s="19" t="s">
        <v>381</v>
      </c>
      <c r="D60" s="129" t="s">
        <v>366</v>
      </c>
      <c r="E60" s="20" t="s">
        <v>0</v>
      </c>
      <c r="F60" s="20" t="s">
        <v>0</v>
      </c>
      <c r="G60" s="20" t="s">
        <v>0</v>
      </c>
      <c r="H60" s="20" t="s">
        <v>5</v>
      </c>
      <c r="I60" s="20">
        <v>8</v>
      </c>
      <c r="J60" s="20" t="s">
        <v>374</v>
      </c>
    </row>
    <row r="61" spans="2:10" s="17" customFormat="1" ht="24" x14ac:dyDescent="0.25">
      <c r="B61" s="147"/>
      <c r="C61" s="19" t="s">
        <v>382</v>
      </c>
      <c r="D61" s="129" t="s">
        <v>367</v>
      </c>
      <c r="E61" s="20" t="s">
        <v>0</v>
      </c>
      <c r="F61" s="20" t="s">
        <v>0</v>
      </c>
      <c r="G61" s="20" t="s">
        <v>0</v>
      </c>
      <c r="H61" s="20" t="s">
        <v>0</v>
      </c>
      <c r="I61" s="20" t="s">
        <v>371</v>
      </c>
      <c r="J61" s="20" t="s">
        <v>374</v>
      </c>
    </row>
    <row r="62" spans="2:10" s="17" customFormat="1" ht="24" x14ac:dyDescent="0.25">
      <c r="B62" s="147" t="s">
        <v>383</v>
      </c>
      <c r="C62" s="19" t="s">
        <v>384</v>
      </c>
      <c r="D62" s="129" t="s">
        <v>368</v>
      </c>
      <c r="E62" s="20" t="s">
        <v>0</v>
      </c>
      <c r="F62" s="20" t="s">
        <v>0</v>
      </c>
      <c r="G62" s="20" t="s">
        <v>0</v>
      </c>
      <c r="H62" s="20" t="s">
        <v>6</v>
      </c>
      <c r="I62" s="20" t="s">
        <v>370</v>
      </c>
      <c r="J62" s="20" t="s">
        <v>373</v>
      </c>
    </row>
    <row r="63" spans="2:10" s="17" customFormat="1" ht="24" x14ac:dyDescent="0.25">
      <c r="B63" s="147"/>
      <c r="C63" s="19" t="s">
        <v>385</v>
      </c>
      <c r="D63" s="129" t="s">
        <v>368</v>
      </c>
      <c r="E63" s="20" t="s">
        <v>0</v>
      </c>
      <c r="F63" s="20" t="s">
        <v>0</v>
      </c>
      <c r="G63" s="20" t="s">
        <v>0</v>
      </c>
      <c r="H63" s="20" t="s">
        <v>7</v>
      </c>
      <c r="I63" s="20" t="s">
        <v>370</v>
      </c>
      <c r="J63" s="20" t="s">
        <v>373</v>
      </c>
    </row>
    <row r="64" spans="2:10" s="17" customFormat="1" ht="24" x14ac:dyDescent="0.25">
      <c r="B64" s="147"/>
      <c r="C64" s="19" t="s">
        <v>386</v>
      </c>
      <c r="D64" s="129" t="s">
        <v>368</v>
      </c>
      <c r="E64" s="20" t="s">
        <v>0</v>
      </c>
      <c r="F64" s="20" t="s">
        <v>0</v>
      </c>
      <c r="G64" s="20" t="s">
        <v>0</v>
      </c>
      <c r="H64" s="20" t="s">
        <v>8</v>
      </c>
      <c r="I64" s="20" t="s">
        <v>370</v>
      </c>
      <c r="J64" s="20" t="s">
        <v>373</v>
      </c>
    </row>
    <row r="65" spans="2:10" s="17" customFormat="1" ht="12" x14ac:dyDescent="0.25">
      <c r="B65" s="147"/>
      <c r="C65" s="19" t="s">
        <v>387</v>
      </c>
      <c r="D65" s="129" t="s">
        <v>368</v>
      </c>
      <c r="E65" s="20" t="s">
        <v>0</v>
      </c>
      <c r="F65" s="20" t="s">
        <v>0</v>
      </c>
      <c r="G65" s="20" t="s">
        <v>0</v>
      </c>
      <c r="H65" s="20" t="s">
        <v>9</v>
      </c>
      <c r="I65" s="20">
        <v>8</v>
      </c>
      <c r="J65" s="20" t="s">
        <v>372</v>
      </c>
    </row>
    <row r="66" spans="2:10" s="17" customFormat="1" ht="24" x14ac:dyDescent="0.25">
      <c r="B66" s="147"/>
      <c r="C66" s="19" t="s">
        <v>388</v>
      </c>
      <c r="D66" s="129" t="s">
        <v>367</v>
      </c>
      <c r="E66" s="20" t="s">
        <v>0</v>
      </c>
      <c r="F66" s="20" t="s">
        <v>0</v>
      </c>
      <c r="G66" s="20" t="s">
        <v>0</v>
      </c>
      <c r="H66" s="20" t="s">
        <v>10</v>
      </c>
      <c r="I66" s="20" t="s">
        <v>371</v>
      </c>
      <c r="J66" s="20" t="s">
        <v>372</v>
      </c>
    </row>
    <row r="67" spans="2:10" s="17" customFormat="1" ht="36" x14ac:dyDescent="0.25">
      <c r="B67" s="18" t="s">
        <v>390</v>
      </c>
      <c r="C67" s="19" t="s">
        <v>389</v>
      </c>
      <c r="D67" s="19" t="s">
        <v>369</v>
      </c>
      <c r="E67" s="20" t="s">
        <v>0</v>
      </c>
      <c r="F67" s="20" t="s">
        <v>0</v>
      </c>
      <c r="G67" s="20" t="s">
        <v>0</v>
      </c>
      <c r="H67" s="20" t="s">
        <v>11</v>
      </c>
      <c r="I67" s="20" t="s">
        <v>0</v>
      </c>
      <c r="J67" s="20" t="s">
        <v>0</v>
      </c>
    </row>
    <row r="68" spans="2:10" s="17" customFormat="1" ht="48" x14ac:dyDescent="0.25">
      <c r="B68" s="18" t="s">
        <v>257</v>
      </c>
      <c r="C68" s="19" t="s">
        <v>391</v>
      </c>
      <c r="D68" s="63" t="s">
        <v>301</v>
      </c>
      <c r="E68" s="20" t="s">
        <v>0</v>
      </c>
      <c r="F68" s="20" t="s">
        <v>0</v>
      </c>
      <c r="G68" s="20" t="s">
        <v>0</v>
      </c>
      <c r="H68" s="20" t="s">
        <v>12</v>
      </c>
      <c r="I68" s="20" t="s">
        <v>0</v>
      </c>
      <c r="J68" s="20" t="s">
        <v>0</v>
      </c>
    </row>
    <row r="69" spans="2:10" s="17" customFormat="1" ht="12" x14ac:dyDescent="0.25">
      <c r="B69" s="148" t="s">
        <v>392</v>
      </c>
      <c r="C69" s="148"/>
      <c r="D69" s="148"/>
      <c r="E69" s="148"/>
      <c r="F69" s="148"/>
      <c r="G69" s="148"/>
      <c r="H69" s="148"/>
      <c r="I69" s="148"/>
      <c r="J69" s="148"/>
    </row>
    <row r="70" spans="2:10" s="17" customFormat="1" ht="36" x14ac:dyDescent="0.25">
      <c r="B70" s="19" t="s">
        <v>517</v>
      </c>
      <c r="C70" s="19" t="s">
        <v>362</v>
      </c>
      <c r="D70" s="63" t="s">
        <v>405</v>
      </c>
      <c r="E70" s="20" t="s">
        <v>0</v>
      </c>
      <c r="F70" s="20" t="s">
        <v>0</v>
      </c>
      <c r="G70" s="20" t="s">
        <v>0</v>
      </c>
      <c r="H70" s="20" t="s">
        <v>13</v>
      </c>
      <c r="I70" s="20" t="s">
        <v>0</v>
      </c>
      <c r="J70" s="20" t="s">
        <v>0</v>
      </c>
    </row>
    <row r="71" spans="2:10" s="17" customFormat="1" ht="24" x14ac:dyDescent="0.25">
      <c r="B71" s="147" t="s">
        <v>403</v>
      </c>
      <c r="C71" s="19" t="s">
        <v>393</v>
      </c>
      <c r="D71" s="63" t="s">
        <v>406</v>
      </c>
      <c r="E71" s="20" t="s">
        <v>0</v>
      </c>
      <c r="F71" s="20" t="s">
        <v>0</v>
      </c>
      <c r="G71" s="20" t="s">
        <v>0</v>
      </c>
      <c r="H71" s="20" t="s">
        <v>14</v>
      </c>
      <c r="I71" s="20" t="s">
        <v>0</v>
      </c>
      <c r="J71" s="20">
        <v>8</v>
      </c>
    </row>
    <row r="72" spans="2:10" s="17" customFormat="1" ht="36" x14ac:dyDescent="0.25">
      <c r="B72" s="147"/>
      <c r="C72" s="19" t="s">
        <v>394</v>
      </c>
      <c r="D72" s="63" t="s">
        <v>406</v>
      </c>
      <c r="E72" s="20" t="s">
        <v>0</v>
      </c>
      <c r="F72" s="20" t="s">
        <v>0</v>
      </c>
      <c r="G72" s="20" t="s">
        <v>0</v>
      </c>
      <c r="H72" s="20" t="s">
        <v>15</v>
      </c>
      <c r="I72" s="20" t="s">
        <v>0</v>
      </c>
      <c r="J72" s="20">
        <v>8</v>
      </c>
    </row>
    <row r="73" spans="2:10" s="17" customFormat="1" ht="24" x14ac:dyDescent="0.25">
      <c r="B73" s="147"/>
      <c r="C73" s="19" t="s">
        <v>395</v>
      </c>
      <c r="D73" s="63" t="s">
        <v>407</v>
      </c>
      <c r="E73" s="20" t="s">
        <v>0</v>
      </c>
      <c r="F73" s="20" t="s">
        <v>0</v>
      </c>
      <c r="G73" s="20" t="s">
        <v>0</v>
      </c>
      <c r="H73" s="20" t="s">
        <v>16</v>
      </c>
      <c r="I73" s="20" t="s">
        <v>0</v>
      </c>
      <c r="J73" s="20">
        <v>8</v>
      </c>
    </row>
    <row r="74" spans="2:10" s="17" customFormat="1" ht="36" x14ac:dyDescent="0.25">
      <c r="B74" s="147"/>
      <c r="C74" s="19" t="s">
        <v>396</v>
      </c>
      <c r="D74" s="63" t="s">
        <v>406</v>
      </c>
      <c r="E74" s="20" t="s">
        <v>0</v>
      </c>
      <c r="F74" s="20" t="s">
        <v>0</v>
      </c>
      <c r="G74" s="20" t="s">
        <v>0</v>
      </c>
      <c r="H74" s="20" t="s">
        <v>17</v>
      </c>
      <c r="I74" s="20" t="s">
        <v>0</v>
      </c>
      <c r="J74" s="20" t="s">
        <v>410</v>
      </c>
    </row>
    <row r="75" spans="2:10" s="17" customFormat="1" ht="24" x14ac:dyDescent="0.25">
      <c r="B75" s="147"/>
      <c r="C75" s="19" t="s">
        <v>397</v>
      </c>
      <c r="D75" s="63" t="s">
        <v>406</v>
      </c>
      <c r="E75" s="20" t="s">
        <v>0</v>
      </c>
      <c r="F75" s="20" t="s">
        <v>0</v>
      </c>
      <c r="G75" s="20" t="s">
        <v>0</v>
      </c>
      <c r="H75" s="20" t="s">
        <v>18</v>
      </c>
      <c r="I75" s="20" t="s">
        <v>0</v>
      </c>
      <c r="J75" s="20">
        <v>8</v>
      </c>
    </row>
    <row r="76" spans="2:10" s="17" customFormat="1" ht="24" x14ac:dyDescent="0.25">
      <c r="B76" s="147"/>
      <c r="C76" s="19" t="s">
        <v>398</v>
      </c>
      <c r="D76" s="63" t="s">
        <v>407</v>
      </c>
      <c r="E76" s="20" t="s">
        <v>0</v>
      </c>
      <c r="F76" s="20" t="s">
        <v>0</v>
      </c>
      <c r="G76" s="20" t="s">
        <v>0</v>
      </c>
      <c r="H76" s="20" t="s">
        <v>19</v>
      </c>
      <c r="I76" s="20" t="s">
        <v>0</v>
      </c>
      <c r="J76" s="20">
        <v>3</v>
      </c>
    </row>
    <row r="77" spans="2:10" s="17" customFormat="1" ht="48" x14ac:dyDescent="0.25">
      <c r="B77" s="147"/>
      <c r="C77" s="19" t="s">
        <v>399</v>
      </c>
      <c r="D77" s="63" t="s">
        <v>406</v>
      </c>
      <c r="E77" s="20" t="s">
        <v>0</v>
      </c>
      <c r="F77" s="20" t="s">
        <v>0</v>
      </c>
      <c r="G77" s="20" t="s">
        <v>0</v>
      </c>
      <c r="H77" s="20" t="s">
        <v>20</v>
      </c>
      <c r="I77" s="20" t="s">
        <v>0</v>
      </c>
      <c r="J77" s="20">
        <v>8</v>
      </c>
    </row>
    <row r="78" spans="2:10" s="17" customFormat="1" ht="36" x14ac:dyDescent="0.25">
      <c r="B78" s="147"/>
      <c r="C78" s="19" t="s">
        <v>400</v>
      </c>
      <c r="D78" s="63" t="s">
        <v>406</v>
      </c>
      <c r="E78" s="20" t="s">
        <v>0</v>
      </c>
      <c r="F78" s="20" t="s">
        <v>0</v>
      </c>
      <c r="G78" s="20" t="s">
        <v>0</v>
      </c>
      <c r="H78" s="20" t="s">
        <v>21</v>
      </c>
      <c r="I78" s="20" t="s">
        <v>0</v>
      </c>
      <c r="J78" s="20">
        <v>8</v>
      </c>
    </row>
    <row r="79" spans="2:10" s="17" customFormat="1" ht="12" x14ac:dyDescent="0.25">
      <c r="B79" s="147"/>
      <c r="C79" s="19" t="s">
        <v>401</v>
      </c>
      <c r="D79" s="63" t="s">
        <v>408</v>
      </c>
      <c r="E79" s="20" t="s">
        <v>0</v>
      </c>
      <c r="F79" s="20" t="s">
        <v>0</v>
      </c>
      <c r="G79" s="20" t="s">
        <v>0</v>
      </c>
      <c r="H79" s="20" t="s">
        <v>22</v>
      </c>
      <c r="I79" s="20" t="s">
        <v>0</v>
      </c>
      <c r="J79" s="20" t="s">
        <v>411</v>
      </c>
    </row>
    <row r="80" spans="2:10" s="17" customFormat="1" ht="12" x14ac:dyDescent="0.25">
      <c r="B80" s="147"/>
      <c r="C80" s="19" t="s">
        <v>402</v>
      </c>
      <c r="D80" s="63" t="s">
        <v>408</v>
      </c>
      <c r="E80" s="20" t="s">
        <v>0</v>
      </c>
      <c r="F80" s="20" t="s">
        <v>0</v>
      </c>
      <c r="G80" s="20" t="s">
        <v>0</v>
      </c>
      <c r="H80" s="20" t="s">
        <v>23</v>
      </c>
      <c r="I80" s="20" t="s">
        <v>0</v>
      </c>
      <c r="J80" s="20" t="s">
        <v>411</v>
      </c>
    </row>
    <row r="81" spans="2:10" s="17" customFormat="1" ht="36" x14ac:dyDescent="0.25">
      <c r="B81" s="163" t="s">
        <v>257</v>
      </c>
      <c r="C81" s="19" t="s">
        <v>24</v>
      </c>
      <c r="D81" s="63" t="s">
        <v>409</v>
      </c>
      <c r="E81" s="20" t="s">
        <v>0</v>
      </c>
      <c r="F81" s="20" t="s">
        <v>0</v>
      </c>
      <c r="G81" s="20" t="s">
        <v>0</v>
      </c>
      <c r="H81" s="20" t="s">
        <v>25</v>
      </c>
      <c r="I81" s="20" t="s">
        <v>0</v>
      </c>
      <c r="J81" s="20" t="s">
        <v>0</v>
      </c>
    </row>
    <row r="82" spans="2:10" s="17" customFormat="1" ht="192" x14ac:dyDescent="0.25">
      <c r="B82" s="165"/>
      <c r="C82" s="19" t="s">
        <v>404</v>
      </c>
      <c r="D82" s="19" t="s">
        <v>0</v>
      </c>
      <c r="E82" s="18" t="s">
        <v>412</v>
      </c>
      <c r="F82" s="18" t="s">
        <v>413</v>
      </c>
      <c r="G82" s="18" t="s">
        <v>414</v>
      </c>
      <c r="H82" s="20" t="s">
        <v>26</v>
      </c>
      <c r="I82" s="20" t="s">
        <v>0</v>
      </c>
      <c r="J82" s="20" t="s">
        <v>0</v>
      </c>
    </row>
    <row r="83" spans="2:10" s="17" customFormat="1" ht="12" x14ac:dyDescent="0.25">
      <c r="B83" s="148" t="s">
        <v>415</v>
      </c>
      <c r="C83" s="148"/>
      <c r="D83" s="148"/>
      <c r="E83" s="148"/>
      <c r="F83" s="148"/>
      <c r="G83" s="148"/>
      <c r="H83" s="148"/>
      <c r="I83" s="148"/>
      <c r="J83" s="148"/>
    </row>
    <row r="84" spans="2:10" s="17" customFormat="1" ht="24" x14ac:dyDescent="0.25">
      <c r="B84" s="19" t="s">
        <v>517</v>
      </c>
      <c r="C84" s="19" t="s">
        <v>362</v>
      </c>
      <c r="D84" s="63" t="s">
        <v>301</v>
      </c>
      <c r="E84" s="20" t="s">
        <v>0</v>
      </c>
      <c r="F84" s="20" t="s">
        <v>0</v>
      </c>
      <c r="G84" s="20" t="s">
        <v>0</v>
      </c>
      <c r="H84" s="20" t="s">
        <v>0</v>
      </c>
      <c r="I84" s="20" t="s">
        <v>0</v>
      </c>
      <c r="J84" s="20" t="s">
        <v>0</v>
      </c>
    </row>
    <row r="85" spans="2:10" s="17" customFormat="1" ht="12" x14ac:dyDescent="0.25">
      <c r="B85" s="148" t="s">
        <v>27</v>
      </c>
      <c r="C85" s="148"/>
      <c r="D85" s="148"/>
      <c r="E85" s="148"/>
      <c r="F85" s="148"/>
      <c r="G85" s="148"/>
      <c r="H85" s="148"/>
      <c r="I85" s="148"/>
      <c r="J85" s="148"/>
    </row>
    <row r="86" spans="2:10" s="17" customFormat="1" ht="72" x14ac:dyDescent="0.25">
      <c r="B86" s="19" t="s">
        <v>517</v>
      </c>
      <c r="C86" s="19" t="s">
        <v>362</v>
      </c>
      <c r="D86" s="129" t="s">
        <v>448</v>
      </c>
      <c r="E86" s="20" t="s">
        <v>0</v>
      </c>
      <c r="F86" s="20" t="s">
        <v>0</v>
      </c>
      <c r="G86" s="20" t="s">
        <v>0</v>
      </c>
      <c r="H86" s="20" t="s">
        <v>28</v>
      </c>
      <c r="I86" s="20" t="s">
        <v>0</v>
      </c>
      <c r="J86" s="20" t="s">
        <v>0</v>
      </c>
    </row>
    <row r="87" spans="2:10" s="17" customFormat="1" ht="72" x14ac:dyDescent="0.25">
      <c r="B87" s="163" t="s">
        <v>377</v>
      </c>
      <c r="C87" s="19" t="s">
        <v>416</v>
      </c>
      <c r="D87" s="19" t="s">
        <v>1112</v>
      </c>
      <c r="E87" s="20" t="s">
        <v>0</v>
      </c>
      <c r="F87" s="20" t="s">
        <v>0</v>
      </c>
      <c r="G87" s="20" t="s">
        <v>0</v>
      </c>
      <c r="H87" s="20" t="s">
        <v>29</v>
      </c>
      <c r="I87" s="20" t="s">
        <v>0</v>
      </c>
      <c r="J87" s="20" t="s">
        <v>371</v>
      </c>
    </row>
    <row r="88" spans="2:10" s="17" customFormat="1" ht="24" x14ac:dyDescent="0.25">
      <c r="B88" s="165"/>
      <c r="C88" s="19" t="s">
        <v>417</v>
      </c>
      <c r="D88" s="129" t="s">
        <v>449</v>
      </c>
      <c r="E88" s="20" t="s">
        <v>0</v>
      </c>
      <c r="F88" s="20" t="s">
        <v>0</v>
      </c>
      <c r="G88" s="20" t="s">
        <v>0</v>
      </c>
      <c r="H88" s="20" t="s">
        <v>30</v>
      </c>
      <c r="I88" s="20" t="s">
        <v>0</v>
      </c>
      <c r="J88" s="20" t="s">
        <v>0</v>
      </c>
    </row>
    <row r="89" spans="2:10" s="17" customFormat="1" ht="36" x14ac:dyDescent="0.25">
      <c r="B89" s="18" t="s">
        <v>435</v>
      </c>
      <c r="C89" s="19" t="s">
        <v>418</v>
      </c>
      <c r="D89" s="19" t="s">
        <v>450</v>
      </c>
      <c r="E89" s="20" t="s">
        <v>0</v>
      </c>
      <c r="F89" s="20" t="s">
        <v>0</v>
      </c>
      <c r="G89" s="20" t="s">
        <v>0</v>
      </c>
      <c r="H89" s="20" t="s">
        <v>31</v>
      </c>
      <c r="I89" s="20" t="s">
        <v>0</v>
      </c>
      <c r="J89" s="20">
        <v>8</v>
      </c>
    </row>
    <row r="90" spans="2:10" s="17" customFormat="1" ht="24" x14ac:dyDescent="0.25">
      <c r="B90" s="147" t="s">
        <v>436</v>
      </c>
      <c r="C90" s="19" t="s">
        <v>419</v>
      </c>
      <c r="D90" s="129" t="s">
        <v>451</v>
      </c>
      <c r="E90" s="20" t="s">
        <v>0</v>
      </c>
      <c r="F90" s="20" t="s">
        <v>0</v>
      </c>
      <c r="G90" s="20" t="s">
        <v>0</v>
      </c>
      <c r="H90" s="20" t="s">
        <v>32</v>
      </c>
      <c r="I90" s="20">
        <v>10</v>
      </c>
      <c r="J90" s="20">
        <v>16</v>
      </c>
    </row>
    <row r="91" spans="2:10" s="17" customFormat="1" ht="36" x14ac:dyDescent="0.25">
      <c r="B91" s="147"/>
      <c r="C91" s="19" t="s">
        <v>420</v>
      </c>
      <c r="D91" s="129" t="s">
        <v>451</v>
      </c>
      <c r="E91" s="20" t="s">
        <v>0</v>
      </c>
      <c r="F91" s="20" t="s">
        <v>0</v>
      </c>
      <c r="G91" s="20" t="s">
        <v>0</v>
      </c>
      <c r="H91" s="20" t="s">
        <v>33</v>
      </c>
      <c r="I91" s="20">
        <v>10</v>
      </c>
      <c r="J91" s="20">
        <v>16</v>
      </c>
    </row>
    <row r="92" spans="2:10" s="17" customFormat="1" ht="24" x14ac:dyDescent="0.25">
      <c r="B92" s="147"/>
      <c r="C92" s="19" t="s">
        <v>421</v>
      </c>
      <c r="D92" s="19" t="s">
        <v>452</v>
      </c>
      <c r="E92" s="20" t="s">
        <v>0</v>
      </c>
      <c r="F92" s="20" t="s">
        <v>0</v>
      </c>
      <c r="G92" s="20" t="s">
        <v>0</v>
      </c>
      <c r="H92" s="20" t="s">
        <v>34</v>
      </c>
      <c r="I92" s="20">
        <v>10</v>
      </c>
      <c r="J92" s="20">
        <v>16</v>
      </c>
    </row>
    <row r="93" spans="2:10" s="17" customFormat="1" ht="36" x14ac:dyDescent="0.25">
      <c r="B93" s="19" t="s">
        <v>437</v>
      </c>
      <c r="C93" s="19" t="s">
        <v>422</v>
      </c>
      <c r="D93" s="18" t="s">
        <v>453</v>
      </c>
      <c r="E93" s="20" t="s">
        <v>0</v>
      </c>
      <c r="F93" s="20" t="s">
        <v>0</v>
      </c>
      <c r="G93" s="20" t="s">
        <v>0</v>
      </c>
      <c r="H93" s="20" t="s">
        <v>35</v>
      </c>
      <c r="I93" s="20" t="s">
        <v>0</v>
      </c>
      <c r="J93" s="20">
        <v>16</v>
      </c>
    </row>
    <row r="94" spans="2:10" s="17" customFormat="1" ht="12" x14ac:dyDescent="0.25">
      <c r="B94" s="163" t="s">
        <v>438</v>
      </c>
      <c r="C94" s="19" t="s">
        <v>423</v>
      </c>
      <c r="D94" s="129" t="s">
        <v>449</v>
      </c>
      <c r="E94" s="20" t="s">
        <v>0</v>
      </c>
      <c r="F94" s="20" t="s">
        <v>0</v>
      </c>
      <c r="G94" s="20" t="s">
        <v>0</v>
      </c>
      <c r="H94" s="22" t="s">
        <v>36</v>
      </c>
      <c r="I94" s="20" t="s">
        <v>0</v>
      </c>
      <c r="J94" s="20" t="s">
        <v>461</v>
      </c>
    </row>
    <row r="95" spans="2:10" s="17" customFormat="1" ht="24" x14ac:dyDescent="0.25">
      <c r="B95" s="164"/>
      <c r="C95" s="19" t="s">
        <v>424</v>
      </c>
      <c r="D95" s="129" t="s">
        <v>449</v>
      </c>
      <c r="E95" s="20" t="s">
        <v>0</v>
      </c>
      <c r="F95" s="20" t="s">
        <v>0</v>
      </c>
      <c r="G95" s="20" t="s">
        <v>0</v>
      </c>
      <c r="H95" s="22" t="s">
        <v>37</v>
      </c>
      <c r="I95" s="20" t="s">
        <v>0</v>
      </c>
      <c r="J95" s="20" t="s">
        <v>461</v>
      </c>
    </row>
    <row r="96" spans="2:10" s="17" customFormat="1" ht="36" x14ac:dyDescent="0.25">
      <c r="B96" s="164"/>
      <c r="C96" s="19" t="s">
        <v>425</v>
      </c>
      <c r="D96" s="129" t="s">
        <v>449</v>
      </c>
      <c r="E96" s="20" t="s">
        <v>0</v>
      </c>
      <c r="F96" s="20" t="s">
        <v>0</v>
      </c>
      <c r="G96" s="20" t="s">
        <v>0</v>
      </c>
      <c r="H96" s="22" t="s">
        <v>38</v>
      </c>
      <c r="I96" s="20" t="s">
        <v>0</v>
      </c>
      <c r="J96" s="20" t="s">
        <v>461</v>
      </c>
    </row>
    <row r="97" spans="2:10" s="17" customFormat="1" ht="24" x14ac:dyDescent="0.25">
      <c r="B97" s="165"/>
      <c r="C97" s="19" t="s">
        <v>426</v>
      </c>
      <c r="D97" s="129" t="s">
        <v>449</v>
      </c>
      <c r="E97" s="20" t="s">
        <v>0</v>
      </c>
      <c r="F97" s="20" t="s">
        <v>0</v>
      </c>
      <c r="G97" s="20" t="s">
        <v>0</v>
      </c>
      <c r="H97" s="22" t="s">
        <v>39</v>
      </c>
      <c r="I97" s="20" t="s">
        <v>0</v>
      </c>
      <c r="J97" s="20" t="s">
        <v>461</v>
      </c>
    </row>
    <row r="98" spans="2:10" s="17" customFormat="1" ht="36" x14ac:dyDescent="0.25">
      <c r="B98" s="147" t="s">
        <v>439</v>
      </c>
      <c r="C98" s="18" t="s">
        <v>427</v>
      </c>
      <c r="D98" s="129" t="s">
        <v>454</v>
      </c>
      <c r="E98" s="20" t="s">
        <v>0</v>
      </c>
      <c r="F98" s="20" t="s">
        <v>0</v>
      </c>
      <c r="G98" s="20" t="s">
        <v>0</v>
      </c>
      <c r="H98" s="22" t="s">
        <v>0</v>
      </c>
      <c r="I98" s="20">
        <v>8</v>
      </c>
      <c r="J98" s="20" t="s">
        <v>0</v>
      </c>
    </row>
    <row r="99" spans="2:10" s="17" customFormat="1" ht="36" x14ac:dyDescent="0.25">
      <c r="B99" s="147"/>
      <c r="C99" s="18" t="s">
        <v>428</v>
      </c>
      <c r="D99" s="129" t="s">
        <v>454</v>
      </c>
      <c r="E99" s="20" t="s">
        <v>0</v>
      </c>
      <c r="F99" s="20" t="s">
        <v>0</v>
      </c>
      <c r="G99" s="20" t="s">
        <v>0</v>
      </c>
      <c r="H99" s="22" t="s">
        <v>0</v>
      </c>
      <c r="I99" s="20">
        <v>8</v>
      </c>
      <c r="J99" s="20" t="s">
        <v>0</v>
      </c>
    </row>
    <row r="100" spans="2:10" s="17" customFormat="1" ht="60" x14ac:dyDescent="0.25">
      <c r="B100" s="19" t="s">
        <v>440</v>
      </c>
      <c r="C100" s="23" t="s">
        <v>429</v>
      </c>
      <c r="D100" s="129" t="s">
        <v>455</v>
      </c>
      <c r="E100" s="20" t="s">
        <v>0</v>
      </c>
      <c r="F100" s="20" t="s">
        <v>0</v>
      </c>
      <c r="G100" s="20" t="s">
        <v>0</v>
      </c>
      <c r="H100" s="24" t="s">
        <v>40</v>
      </c>
      <c r="I100" s="20">
        <v>3</v>
      </c>
      <c r="J100" s="20">
        <v>8</v>
      </c>
    </row>
    <row r="101" spans="2:10" s="17" customFormat="1" ht="36" x14ac:dyDescent="0.25">
      <c r="B101" s="19" t="s">
        <v>441</v>
      </c>
      <c r="C101" s="23" t="s">
        <v>430</v>
      </c>
      <c r="D101" s="129" t="s">
        <v>455</v>
      </c>
      <c r="E101" s="20" t="s">
        <v>0</v>
      </c>
      <c r="F101" s="20" t="s">
        <v>0</v>
      </c>
      <c r="G101" s="20" t="s">
        <v>0</v>
      </c>
      <c r="H101" s="24" t="s">
        <v>0</v>
      </c>
      <c r="I101" s="20">
        <v>5</v>
      </c>
      <c r="J101" s="20" t="s">
        <v>410</v>
      </c>
    </row>
    <row r="102" spans="2:10" s="17" customFormat="1" ht="36" x14ac:dyDescent="0.25">
      <c r="B102" s="19" t="s">
        <v>442</v>
      </c>
      <c r="C102" s="23" t="s">
        <v>431</v>
      </c>
      <c r="D102" s="129" t="s">
        <v>455</v>
      </c>
      <c r="E102" s="20" t="s">
        <v>0</v>
      </c>
      <c r="F102" s="20" t="s">
        <v>0</v>
      </c>
      <c r="G102" s="20" t="s">
        <v>0</v>
      </c>
      <c r="H102" s="24" t="s">
        <v>41</v>
      </c>
      <c r="I102" s="20">
        <v>4</v>
      </c>
      <c r="J102" s="20">
        <v>8</v>
      </c>
    </row>
    <row r="103" spans="2:10" s="17" customFormat="1" ht="24" x14ac:dyDescent="0.25">
      <c r="B103" s="147" t="s">
        <v>443</v>
      </c>
      <c r="C103" s="19" t="s">
        <v>432</v>
      </c>
      <c r="D103" s="129" t="s">
        <v>454</v>
      </c>
      <c r="E103" s="20" t="s">
        <v>0</v>
      </c>
      <c r="F103" s="20" t="s">
        <v>0</v>
      </c>
      <c r="G103" s="20" t="s">
        <v>0</v>
      </c>
      <c r="H103" s="20" t="s">
        <v>42</v>
      </c>
      <c r="I103" s="20">
        <v>2</v>
      </c>
      <c r="J103" s="20" t="s">
        <v>460</v>
      </c>
    </row>
    <row r="104" spans="2:10" s="17" customFormat="1" ht="24" x14ac:dyDescent="0.25">
      <c r="B104" s="147"/>
      <c r="C104" s="19" t="s">
        <v>433</v>
      </c>
      <c r="D104" s="129" t="s">
        <v>454</v>
      </c>
      <c r="E104" s="20" t="s">
        <v>0</v>
      </c>
      <c r="F104" s="20" t="s">
        <v>0</v>
      </c>
      <c r="G104" s="20" t="s">
        <v>0</v>
      </c>
      <c r="H104" s="20" t="s">
        <v>43</v>
      </c>
      <c r="I104" s="20">
        <v>2</v>
      </c>
      <c r="J104" s="20" t="s">
        <v>460</v>
      </c>
    </row>
    <row r="105" spans="2:10" s="17" customFormat="1" ht="24" x14ac:dyDescent="0.25">
      <c r="B105" s="18" t="s">
        <v>444</v>
      </c>
      <c r="C105" s="19" t="s">
        <v>434</v>
      </c>
      <c r="D105" s="19" t="s">
        <v>456</v>
      </c>
      <c r="E105" s="20" t="s">
        <v>0</v>
      </c>
      <c r="F105" s="20" t="s">
        <v>0</v>
      </c>
      <c r="G105" s="20" t="s">
        <v>0</v>
      </c>
      <c r="H105" s="20" t="s">
        <v>44</v>
      </c>
      <c r="I105" s="20">
        <v>10</v>
      </c>
      <c r="J105" s="20">
        <v>16</v>
      </c>
    </row>
    <row r="106" spans="2:10" s="17" customFormat="1" ht="84" x14ac:dyDescent="0.25">
      <c r="B106" s="163" t="s">
        <v>257</v>
      </c>
      <c r="C106" s="19" t="s">
        <v>445</v>
      </c>
      <c r="D106" s="19" t="s">
        <v>457</v>
      </c>
      <c r="E106" s="20" t="s">
        <v>0</v>
      </c>
      <c r="F106" s="20" t="s">
        <v>0</v>
      </c>
      <c r="G106" s="20" t="s">
        <v>0</v>
      </c>
      <c r="H106" s="20" t="s">
        <v>45</v>
      </c>
      <c r="I106" s="20" t="s">
        <v>0</v>
      </c>
      <c r="J106" s="20" t="s">
        <v>0</v>
      </c>
    </row>
    <row r="107" spans="2:10" s="17" customFormat="1" ht="84" x14ac:dyDescent="0.25">
      <c r="B107" s="164"/>
      <c r="C107" s="19" t="s">
        <v>446</v>
      </c>
      <c r="D107" s="19" t="s">
        <v>458</v>
      </c>
      <c r="E107" s="20" t="s">
        <v>0</v>
      </c>
      <c r="F107" s="20" t="s">
        <v>0</v>
      </c>
      <c r="G107" s="20" t="s">
        <v>0</v>
      </c>
      <c r="H107" s="20" t="s">
        <v>46</v>
      </c>
      <c r="I107" s="20" t="s">
        <v>0</v>
      </c>
      <c r="J107" s="20" t="s">
        <v>0</v>
      </c>
    </row>
    <row r="108" spans="2:10" s="17" customFormat="1" ht="108" x14ac:dyDescent="0.25">
      <c r="B108" s="165"/>
      <c r="C108" s="19" t="s">
        <v>447</v>
      </c>
      <c r="D108" s="19" t="s">
        <v>0</v>
      </c>
      <c r="E108" s="18" t="s">
        <v>412</v>
      </c>
      <c r="F108" s="18" t="s">
        <v>413</v>
      </c>
      <c r="G108" s="18" t="s">
        <v>459</v>
      </c>
      <c r="H108" s="20" t="s">
        <v>47</v>
      </c>
      <c r="I108" s="20" t="s">
        <v>0</v>
      </c>
      <c r="J108" s="20" t="s">
        <v>0</v>
      </c>
    </row>
    <row r="109" spans="2:10" s="17" customFormat="1" ht="12" x14ac:dyDescent="0.25">
      <c r="B109" s="148" t="s">
        <v>462</v>
      </c>
      <c r="C109" s="148"/>
      <c r="D109" s="148"/>
      <c r="E109" s="148"/>
      <c r="F109" s="148"/>
      <c r="G109" s="148"/>
      <c r="H109" s="148"/>
      <c r="I109" s="148"/>
      <c r="J109" s="148"/>
    </row>
    <row r="110" spans="2:10" s="17" customFormat="1" ht="24" x14ac:dyDescent="0.25">
      <c r="B110" s="19" t="s">
        <v>517</v>
      </c>
      <c r="C110" s="19" t="s">
        <v>362</v>
      </c>
      <c r="D110" s="63" t="s">
        <v>477</v>
      </c>
      <c r="E110" s="20" t="s">
        <v>0</v>
      </c>
      <c r="F110" s="20" t="s">
        <v>0</v>
      </c>
      <c r="G110" s="20" t="s">
        <v>0</v>
      </c>
      <c r="H110" s="20" t="s">
        <v>48</v>
      </c>
      <c r="I110" s="20" t="s">
        <v>0</v>
      </c>
      <c r="J110" s="20" t="s">
        <v>0</v>
      </c>
    </row>
    <row r="111" spans="2:10" s="17" customFormat="1" ht="48" x14ac:dyDescent="0.25">
      <c r="B111" s="19" t="s">
        <v>377</v>
      </c>
      <c r="C111" s="19" t="s">
        <v>463</v>
      </c>
      <c r="D111" s="63" t="s">
        <v>477</v>
      </c>
      <c r="E111" s="20" t="s">
        <v>0</v>
      </c>
      <c r="F111" s="20" t="s">
        <v>0</v>
      </c>
      <c r="G111" s="20" t="s">
        <v>0</v>
      </c>
      <c r="H111" s="20" t="s">
        <v>29</v>
      </c>
      <c r="I111" s="20" t="s">
        <v>0</v>
      </c>
      <c r="J111" s="20" t="s">
        <v>0</v>
      </c>
    </row>
    <row r="112" spans="2:10" s="17" customFormat="1" ht="36" x14ac:dyDescent="0.25">
      <c r="B112" s="147" t="s">
        <v>466</v>
      </c>
      <c r="C112" s="19" t="s">
        <v>464</v>
      </c>
      <c r="D112" s="19" t="s">
        <v>481</v>
      </c>
      <c r="E112" s="20" t="s">
        <v>0</v>
      </c>
      <c r="F112" s="20" t="s">
        <v>0</v>
      </c>
      <c r="G112" s="20" t="s">
        <v>0</v>
      </c>
      <c r="H112" s="20" t="s">
        <v>0</v>
      </c>
      <c r="I112" s="20">
        <v>6</v>
      </c>
      <c r="J112" s="20" t="s">
        <v>488</v>
      </c>
    </row>
    <row r="113" spans="2:10" s="17" customFormat="1" ht="36" x14ac:dyDescent="0.25">
      <c r="B113" s="147"/>
      <c r="C113" s="19" t="s">
        <v>465</v>
      </c>
      <c r="D113" s="63" t="s">
        <v>478</v>
      </c>
      <c r="E113" s="20" t="s">
        <v>0</v>
      </c>
      <c r="F113" s="20" t="s">
        <v>0</v>
      </c>
      <c r="G113" s="20" t="s">
        <v>0</v>
      </c>
      <c r="H113" s="20" t="s">
        <v>49</v>
      </c>
      <c r="I113" s="20">
        <v>6</v>
      </c>
      <c r="J113" s="20">
        <v>8</v>
      </c>
    </row>
    <row r="114" spans="2:10" s="17" customFormat="1" ht="24" x14ac:dyDescent="0.25">
      <c r="B114" s="147" t="s">
        <v>470</v>
      </c>
      <c r="C114" s="19" t="s">
        <v>467</v>
      </c>
      <c r="D114" s="63" t="s">
        <v>478</v>
      </c>
      <c r="E114" s="20" t="s">
        <v>0</v>
      </c>
      <c r="F114" s="20" t="s">
        <v>0</v>
      </c>
      <c r="G114" s="20" t="s">
        <v>0</v>
      </c>
      <c r="H114" s="20" t="s">
        <v>50</v>
      </c>
      <c r="I114" s="20">
        <v>6</v>
      </c>
      <c r="J114" s="20" t="s">
        <v>484</v>
      </c>
    </row>
    <row r="115" spans="2:10" s="17" customFormat="1" ht="48" x14ac:dyDescent="0.25">
      <c r="B115" s="147"/>
      <c r="C115" s="19" t="s">
        <v>468</v>
      </c>
      <c r="D115" s="63" t="s">
        <v>477</v>
      </c>
      <c r="E115" s="20" t="s">
        <v>0</v>
      </c>
      <c r="F115" s="20" t="s">
        <v>0</v>
      </c>
      <c r="G115" s="20" t="s">
        <v>0</v>
      </c>
      <c r="H115" s="20" t="s">
        <v>51</v>
      </c>
      <c r="I115" s="20" t="s">
        <v>0</v>
      </c>
      <c r="J115" s="20" t="s">
        <v>487</v>
      </c>
    </row>
    <row r="116" spans="2:10" s="17" customFormat="1" ht="24" x14ac:dyDescent="0.25">
      <c r="B116" s="147"/>
      <c r="C116" s="19" t="s">
        <v>469</v>
      </c>
      <c r="D116" s="63" t="s">
        <v>479</v>
      </c>
      <c r="E116" s="20" t="s">
        <v>0</v>
      </c>
      <c r="F116" s="20" t="s">
        <v>0</v>
      </c>
      <c r="G116" s="20" t="s">
        <v>0</v>
      </c>
      <c r="H116" s="20" t="s">
        <v>52</v>
      </c>
      <c r="I116" s="20">
        <v>6</v>
      </c>
      <c r="J116" s="20" t="s">
        <v>486</v>
      </c>
    </row>
    <row r="117" spans="2:10" s="17" customFormat="1" ht="48" x14ac:dyDescent="0.25">
      <c r="B117" s="18" t="s">
        <v>471</v>
      </c>
      <c r="C117" s="19" t="s">
        <v>472</v>
      </c>
      <c r="D117" s="63" t="s">
        <v>482</v>
      </c>
      <c r="E117" s="20" t="s">
        <v>0</v>
      </c>
      <c r="F117" s="20" t="s">
        <v>0</v>
      </c>
      <c r="G117" s="20" t="s">
        <v>0</v>
      </c>
      <c r="H117" s="20" t="s">
        <v>53</v>
      </c>
      <c r="I117" s="20">
        <v>3</v>
      </c>
      <c r="J117" s="20">
        <v>8</v>
      </c>
    </row>
    <row r="118" spans="2:10" s="17" customFormat="1" ht="24" x14ac:dyDescent="0.25">
      <c r="B118" s="147" t="s">
        <v>476</v>
      </c>
      <c r="C118" s="19" t="s">
        <v>473</v>
      </c>
      <c r="D118" s="63" t="s">
        <v>480</v>
      </c>
      <c r="E118" s="20" t="s">
        <v>0</v>
      </c>
      <c r="F118" s="20" t="s">
        <v>0</v>
      </c>
      <c r="G118" s="20" t="s">
        <v>0</v>
      </c>
      <c r="H118" s="20" t="s">
        <v>54</v>
      </c>
      <c r="I118" s="20">
        <v>6</v>
      </c>
      <c r="J118" s="20" t="s">
        <v>485</v>
      </c>
    </row>
    <row r="119" spans="2:10" s="17" customFormat="1" ht="36" x14ac:dyDescent="0.25">
      <c r="B119" s="147"/>
      <c r="C119" s="19" t="s">
        <v>474</v>
      </c>
      <c r="D119" s="63" t="s">
        <v>477</v>
      </c>
      <c r="E119" s="20" t="s">
        <v>0</v>
      </c>
      <c r="F119" s="20" t="s">
        <v>0</v>
      </c>
      <c r="G119" s="20" t="s">
        <v>0</v>
      </c>
      <c r="H119" s="20" t="s">
        <v>55</v>
      </c>
      <c r="I119" s="20" t="s">
        <v>0</v>
      </c>
      <c r="J119" s="20">
        <v>8</v>
      </c>
    </row>
    <row r="120" spans="2:10" s="17" customFormat="1" ht="36" x14ac:dyDescent="0.25">
      <c r="B120" s="147"/>
      <c r="C120" s="19" t="s">
        <v>475</v>
      </c>
      <c r="D120" s="63" t="s">
        <v>483</v>
      </c>
      <c r="E120" s="20" t="s">
        <v>0</v>
      </c>
      <c r="F120" s="20" t="s">
        <v>0</v>
      </c>
      <c r="G120" s="20" t="s">
        <v>0</v>
      </c>
      <c r="H120" s="20" t="s">
        <v>0</v>
      </c>
      <c r="I120" s="20">
        <v>6</v>
      </c>
      <c r="J120" s="20" t="s">
        <v>484</v>
      </c>
    </row>
    <row r="121" spans="2:10" s="17" customFormat="1" ht="12" x14ac:dyDescent="0.25">
      <c r="B121" s="148" t="s">
        <v>489</v>
      </c>
      <c r="C121" s="148"/>
      <c r="D121" s="148"/>
      <c r="E121" s="148"/>
      <c r="F121" s="148"/>
      <c r="G121" s="148"/>
      <c r="H121" s="148"/>
      <c r="I121" s="148"/>
      <c r="J121" s="148"/>
    </row>
    <row r="122" spans="2:10" s="17" customFormat="1" ht="24" x14ac:dyDescent="0.25">
      <c r="B122" s="19" t="s">
        <v>517</v>
      </c>
      <c r="C122" s="19" t="s">
        <v>362</v>
      </c>
      <c r="D122" s="63" t="s">
        <v>477</v>
      </c>
      <c r="E122" s="20" t="s">
        <v>0</v>
      </c>
      <c r="F122" s="20" t="s">
        <v>0</v>
      </c>
      <c r="G122" s="20" t="s">
        <v>0</v>
      </c>
      <c r="H122" s="20" t="s">
        <v>56</v>
      </c>
      <c r="I122" s="20" t="s">
        <v>0</v>
      </c>
      <c r="J122" s="20" t="s">
        <v>0</v>
      </c>
    </row>
    <row r="123" spans="2:10" s="17" customFormat="1" ht="24" x14ac:dyDescent="0.25">
      <c r="B123" s="147" t="s">
        <v>493</v>
      </c>
      <c r="C123" s="19" t="s">
        <v>490</v>
      </c>
      <c r="D123" s="63" t="s">
        <v>479</v>
      </c>
      <c r="E123" s="20" t="s">
        <v>0</v>
      </c>
      <c r="F123" s="20" t="s">
        <v>0</v>
      </c>
      <c r="G123" s="20" t="s">
        <v>0</v>
      </c>
      <c r="H123" s="20" t="s">
        <v>57</v>
      </c>
      <c r="I123" s="20">
        <v>6</v>
      </c>
      <c r="J123" s="20" t="s">
        <v>486</v>
      </c>
    </row>
    <row r="124" spans="2:10" s="17" customFormat="1" ht="24" x14ac:dyDescent="0.25">
      <c r="B124" s="147"/>
      <c r="C124" s="19" t="s">
        <v>491</v>
      </c>
      <c r="D124" s="63" t="s">
        <v>479</v>
      </c>
      <c r="E124" s="20" t="s">
        <v>0</v>
      </c>
      <c r="F124" s="20" t="s">
        <v>0</v>
      </c>
      <c r="G124" s="20" t="s">
        <v>0</v>
      </c>
      <c r="H124" s="20" t="s">
        <v>58</v>
      </c>
      <c r="I124" s="20">
        <v>6</v>
      </c>
      <c r="J124" s="20" t="s">
        <v>484</v>
      </c>
    </row>
    <row r="125" spans="2:10" s="17" customFormat="1" ht="36" x14ac:dyDescent="0.25">
      <c r="B125" s="19" t="s">
        <v>494</v>
      </c>
      <c r="C125" s="19" t="s">
        <v>492</v>
      </c>
      <c r="D125" s="19" t="s">
        <v>495</v>
      </c>
      <c r="E125" s="20" t="s">
        <v>0</v>
      </c>
      <c r="F125" s="20" t="s">
        <v>0</v>
      </c>
      <c r="G125" s="20" t="s">
        <v>0</v>
      </c>
      <c r="H125" s="20" t="s">
        <v>59</v>
      </c>
      <c r="I125" s="20">
        <v>6</v>
      </c>
      <c r="J125" s="20" t="s">
        <v>486</v>
      </c>
    </row>
    <row r="126" spans="2:10" s="17" customFormat="1" ht="12" x14ac:dyDescent="0.25">
      <c r="B126" s="148" t="s">
        <v>496</v>
      </c>
      <c r="C126" s="148"/>
      <c r="D126" s="148"/>
      <c r="E126" s="148"/>
      <c r="F126" s="148"/>
      <c r="G126" s="148"/>
      <c r="H126" s="148"/>
      <c r="I126" s="148"/>
      <c r="J126" s="148"/>
    </row>
    <row r="127" spans="2:10" s="17" customFormat="1" ht="60" x14ac:dyDescent="0.25">
      <c r="B127" s="19" t="s">
        <v>517</v>
      </c>
      <c r="C127" s="19" t="s">
        <v>362</v>
      </c>
      <c r="D127" s="129" t="s">
        <v>519</v>
      </c>
      <c r="E127" s="20" t="s">
        <v>0</v>
      </c>
      <c r="F127" s="20" t="s">
        <v>0</v>
      </c>
      <c r="G127" s="20" t="s">
        <v>0</v>
      </c>
      <c r="H127" s="20" t="s">
        <v>60</v>
      </c>
      <c r="I127" s="20" t="s">
        <v>0</v>
      </c>
      <c r="J127" s="20" t="s">
        <v>0</v>
      </c>
    </row>
    <row r="128" spans="2:10" s="17" customFormat="1" ht="24" x14ac:dyDescent="0.25">
      <c r="B128" s="147" t="s">
        <v>516</v>
      </c>
      <c r="C128" s="19" t="s">
        <v>497</v>
      </c>
      <c r="D128" s="129" t="s">
        <v>520</v>
      </c>
      <c r="E128" s="20" t="s">
        <v>0</v>
      </c>
      <c r="F128" s="20" t="s">
        <v>0</v>
      </c>
      <c r="G128" s="20" t="s">
        <v>0</v>
      </c>
      <c r="H128" s="20" t="s">
        <v>61</v>
      </c>
      <c r="I128" s="20">
        <v>8</v>
      </c>
      <c r="J128" s="20" t="s">
        <v>528</v>
      </c>
    </row>
    <row r="129" spans="2:10" s="17" customFormat="1" ht="24" x14ac:dyDescent="0.25">
      <c r="B129" s="147"/>
      <c r="C129" s="19" t="s">
        <v>498</v>
      </c>
      <c r="D129" s="129" t="s">
        <v>520</v>
      </c>
      <c r="E129" s="20" t="s">
        <v>0</v>
      </c>
      <c r="F129" s="20" t="s">
        <v>0</v>
      </c>
      <c r="G129" s="20" t="s">
        <v>0</v>
      </c>
      <c r="H129" s="20" t="s">
        <v>62</v>
      </c>
      <c r="I129" s="20">
        <v>8</v>
      </c>
      <c r="J129" s="20">
        <v>6</v>
      </c>
    </row>
    <row r="130" spans="2:10" s="17" customFormat="1" ht="12" x14ac:dyDescent="0.25">
      <c r="B130" s="147"/>
      <c r="C130" s="19" t="s">
        <v>499</v>
      </c>
      <c r="D130" s="129" t="s">
        <v>520</v>
      </c>
      <c r="E130" s="20" t="s">
        <v>0</v>
      </c>
      <c r="F130" s="20" t="s">
        <v>0</v>
      </c>
      <c r="G130" s="20" t="s">
        <v>0</v>
      </c>
      <c r="H130" s="20" t="s">
        <v>63</v>
      </c>
      <c r="I130" s="20" t="s">
        <v>370</v>
      </c>
      <c r="J130" s="20">
        <v>6</v>
      </c>
    </row>
    <row r="131" spans="2:10" s="17" customFormat="1" ht="12" x14ac:dyDescent="0.25">
      <c r="B131" s="147"/>
      <c r="C131" s="19" t="s">
        <v>500</v>
      </c>
      <c r="D131" s="129" t="s">
        <v>520</v>
      </c>
      <c r="E131" s="20" t="s">
        <v>0</v>
      </c>
      <c r="F131" s="20" t="s">
        <v>0</v>
      </c>
      <c r="G131" s="20" t="s">
        <v>0</v>
      </c>
      <c r="H131" s="20" t="s">
        <v>64</v>
      </c>
      <c r="I131" s="20" t="s">
        <v>370</v>
      </c>
      <c r="J131" s="20">
        <v>6</v>
      </c>
    </row>
    <row r="132" spans="2:10" s="17" customFormat="1" ht="12" x14ac:dyDescent="0.25">
      <c r="B132" s="147"/>
      <c r="C132" s="19" t="s">
        <v>501</v>
      </c>
      <c r="D132" s="129" t="s">
        <v>520</v>
      </c>
      <c r="E132" s="20" t="s">
        <v>0</v>
      </c>
      <c r="F132" s="20" t="s">
        <v>0</v>
      </c>
      <c r="G132" s="20" t="s">
        <v>0</v>
      </c>
      <c r="H132" s="20" t="s">
        <v>65</v>
      </c>
      <c r="I132" s="20">
        <v>8</v>
      </c>
      <c r="J132" s="20">
        <v>6</v>
      </c>
    </row>
    <row r="133" spans="2:10" s="17" customFormat="1" ht="60" x14ac:dyDescent="0.25">
      <c r="B133" s="147" t="s">
        <v>515</v>
      </c>
      <c r="C133" s="19" t="s">
        <v>502</v>
      </c>
      <c r="D133" s="129" t="s">
        <v>521</v>
      </c>
      <c r="E133" s="20" t="s">
        <v>0</v>
      </c>
      <c r="F133" s="20" t="s">
        <v>0</v>
      </c>
      <c r="G133" s="20" t="s">
        <v>0</v>
      </c>
      <c r="H133" s="20" t="s">
        <v>66</v>
      </c>
      <c r="I133" s="20">
        <v>8</v>
      </c>
      <c r="J133" s="20" t="s">
        <v>526</v>
      </c>
    </row>
    <row r="134" spans="2:10" s="17" customFormat="1" ht="36" x14ac:dyDescent="0.25">
      <c r="B134" s="147"/>
      <c r="C134" s="19" t="s">
        <v>503</v>
      </c>
      <c r="D134" s="129" t="s">
        <v>521</v>
      </c>
      <c r="E134" s="20" t="s">
        <v>0</v>
      </c>
      <c r="F134" s="20" t="s">
        <v>0</v>
      </c>
      <c r="G134" s="20" t="s">
        <v>0</v>
      </c>
      <c r="H134" s="20" t="s">
        <v>67</v>
      </c>
      <c r="I134" s="20">
        <v>8</v>
      </c>
      <c r="J134" s="20" t="s">
        <v>526</v>
      </c>
    </row>
    <row r="135" spans="2:10" s="17" customFormat="1" ht="132" x14ac:dyDescent="0.25">
      <c r="B135" s="147"/>
      <c r="C135" s="19" t="s">
        <v>504</v>
      </c>
      <c r="D135" s="19" t="s">
        <v>0</v>
      </c>
      <c r="E135" s="18" t="s">
        <v>412</v>
      </c>
      <c r="F135" s="18" t="s">
        <v>413</v>
      </c>
      <c r="G135" s="18" t="s">
        <v>553</v>
      </c>
      <c r="H135" s="20" t="s">
        <v>68</v>
      </c>
      <c r="I135" s="20">
        <v>8</v>
      </c>
      <c r="J135" s="20" t="s">
        <v>526</v>
      </c>
    </row>
    <row r="136" spans="2:10" s="17" customFormat="1" ht="48" x14ac:dyDescent="0.25">
      <c r="B136" s="147"/>
      <c r="C136" s="19" t="s">
        <v>505</v>
      </c>
      <c r="D136" s="129" t="s">
        <v>521</v>
      </c>
      <c r="E136" s="20" t="s">
        <v>0</v>
      </c>
      <c r="F136" s="20" t="s">
        <v>0</v>
      </c>
      <c r="G136" s="20" t="s">
        <v>0</v>
      </c>
      <c r="H136" s="20" t="s">
        <v>69</v>
      </c>
      <c r="I136" s="20">
        <v>8</v>
      </c>
      <c r="J136" s="20" t="s">
        <v>526</v>
      </c>
    </row>
    <row r="137" spans="2:10" s="17" customFormat="1" ht="36" x14ac:dyDescent="0.25">
      <c r="B137" s="18" t="s">
        <v>383</v>
      </c>
      <c r="C137" s="19" t="s">
        <v>506</v>
      </c>
      <c r="D137" s="129" t="s">
        <v>522</v>
      </c>
      <c r="E137" s="20" t="s">
        <v>0</v>
      </c>
      <c r="F137" s="20" t="s">
        <v>0</v>
      </c>
      <c r="G137" s="20" t="s">
        <v>0</v>
      </c>
      <c r="H137" s="20" t="s">
        <v>70</v>
      </c>
      <c r="I137" s="20" t="s">
        <v>370</v>
      </c>
      <c r="J137" s="20" t="s">
        <v>527</v>
      </c>
    </row>
    <row r="138" spans="2:10" s="17" customFormat="1" ht="36" x14ac:dyDescent="0.25">
      <c r="B138" s="19" t="s">
        <v>514</v>
      </c>
      <c r="C138" s="19" t="s">
        <v>507</v>
      </c>
      <c r="D138" s="129" t="s">
        <v>520</v>
      </c>
      <c r="E138" s="20" t="s">
        <v>0</v>
      </c>
      <c r="F138" s="20" t="s">
        <v>0</v>
      </c>
      <c r="G138" s="20" t="s">
        <v>0</v>
      </c>
      <c r="H138" s="20" t="s">
        <v>71</v>
      </c>
      <c r="I138" s="20" t="s">
        <v>370</v>
      </c>
      <c r="J138" s="20" t="s">
        <v>526</v>
      </c>
    </row>
    <row r="139" spans="2:10" s="17" customFormat="1" ht="24" x14ac:dyDescent="0.25">
      <c r="B139" s="147" t="s">
        <v>513</v>
      </c>
      <c r="C139" s="19" t="s">
        <v>508</v>
      </c>
      <c r="D139" s="129" t="s">
        <v>523</v>
      </c>
      <c r="E139" s="20" t="s">
        <v>0</v>
      </c>
      <c r="F139" s="20" t="s">
        <v>0</v>
      </c>
      <c r="G139" s="20" t="s">
        <v>0</v>
      </c>
      <c r="H139" s="20" t="s">
        <v>72</v>
      </c>
      <c r="I139" s="20">
        <v>8</v>
      </c>
      <c r="J139" s="20" t="s">
        <v>525</v>
      </c>
    </row>
    <row r="140" spans="2:10" s="17" customFormat="1" ht="24" x14ac:dyDescent="0.25">
      <c r="B140" s="147"/>
      <c r="C140" s="19" t="s">
        <v>509</v>
      </c>
      <c r="D140" s="129" t="s">
        <v>523</v>
      </c>
      <c r="E140" s="20" t="s">
        <v>0</v>
      </c>
      <c r="F140" s="20" t="s">
        <v>0</v>
      </c>
      <c r="G140" s="20" t="s">
        <v>0</v>
      </c>
      <c r="H140" s="20" t="s">
        <v>73</v>
      </c>
      <c r="I140" s="20">
        <v>8</v>
      </c>
      <c r="J140" s="20" t="s">
        <v>525</v>
      </c>
    </row>
    <row r="141" spans="2:10" s="17" customFormat="1" ht="12" x14ac:dyDescent="0.25">
      <c r="B141" s="147"/>
      <c r="C141" s="19" t="s">
        <v>510</v>
      </c>
      <c r="D141" s="129" t="s">
        <v>523</v>
      </c>
      <c r="E141" s="20" t="s">
        <v>0</v>
      </c>
      <c r="F141" s="20" t="s">
        <v>0</v>
      </c>
      <c r="G141" s="20" t="s">
        <v>0</v>
      </c>
      <c r="H141" s="20" t="s">
        <v>74</v>
      </c>
      <c r="I141" s="20">
        <v>8</v>
      </c>
      <c r="J141" s="20" t="s">
        <v>524</v>
      </c>
    </row>
    <row r="142" spans="2:10" s="17" customFormat="1" ht="24" x14ac:dyDescent="0.25">
      <c r="B142" s="147"/>
      <c r="C142" s="19" t="s">
        <v>511</v>
      </c>
      <c r="D142" s="129" t="s">
        <v>523</v>
      </c>
      <c r="E142" s="20" t="s">
        <v>0</v>
      </c>
      <c r="F142" s="20" t="s">
        <v>0</v>
      </c>
      <c r="G142" s="20" t="s">
        <v>0</v>
      </c>
      <c r="H142" s="20" t="s">
        <v>75</v>
      </c>
      <c r="I142" s="20">
        <v>8</v>
      </c>
      <c r="J142" s="20" t="s">
        <v>524</v>
      </c>
    </row>
    <row r="143" spans="2:10" s="17" customFormat="1" ht="12" x14ac:dyDescent="0.25">
      <c r="B143" s="147"/>
      <c r="C143" s="19" t="s">
        <v>512</v>
      </c>
      <c r="D143" s="129" t="s">
        <v>523</v>
      </c>
      <c r="E143" s="20" t="s">
        <v>0</v>
      </c>
      <c r="F143" s="20" t="s">
        <v>0</v>
      </c>
      <c r="G143" s="20" t="s">
        <v>0</v>
      </c>
      <c r="H143" s="20" t="s">
        <v>76</v>
      </c>
      <c r="I143" s="20">
        <v>8</v>
      </c>
      <c r="J143" s="20" t="s">
        <v>524</v>
      </c>
    </row>
    <row r="144" spans="2:10" s="17" customFormat="1" ht="12" x14ac:dyDescent="0.25">
      <c r="B144" s="148" t="s">
        <v>529</v>
      </c>
      <c r="C144" s="148"/>
      <c r="D144" s="148"/>
      <c r="E144" s="148"/>
      <c r="F144" s="148"/>
      <c r="G144" s="148"/>
      <c r="H144" s="148"/>
      <c r="I144" s="148"/>
      <c r="J144" s="148"/>
    </row>
    <row r="145" spans="2:10" s="17" customFormat="1" ht="36" x14ac:dyDescent="0.25">
      <c r="B145" s="19" t="s">
        <v>517</v>
      </c>
      <c r="C145" s="19" t="s">
        <v>362</v>
      </c>
      <c r="D145" s="63" t="s">
        <v>541</v>
      </c>
      <c r="E145" s="20" t="s">
        <v>0</v>
      </c>
      <c r="F145" s="20" t="s">
        <v>0</v>
      </c>
      <c r="G145" s="20" t="s">
        <v>0</v>
      </c>
      <c r="H145" s="20" t="s">
        <v>77</v>
      </c>
      <c r="I145" s="20" t="s">
        <v>0</v>
      </c>
      <c r="J145" s="20" t="s">
        <v>0</v>
      </c>
    </row>
    <row r="146" spans="2:10" s="17" customFormat="1" ht="24" x14ac:dyDescent="0.25">
      <c r="B146" s="147" t="s">
        <v>532</v>
      </c>
      <c r="C146" s="19" t="s">
        <v>530</v>
      </c>
      <c r="D146" s="63" t="s">
        <v>542</v>
      </c>
      <c r="E146" s="20" t="s">
        <v>0</v>
      </c>
      <c r="F146" s="20" t="s">
        <v>0</v>
      </c>
      <c r="G146" s="20" t="s">
        <v>0</v>
      </c>
      <c r="H146" s="20" t="s">
        <v>78</v>
      </c>
      <c r="I146" s="20" t="s">
        <v>0</v>
      </c>
      <c r="J146" s="20" t="s">
        <v>547</v>
      </c>
    </row>
    <row r="147" spans="2:10" s="17" customFormat="1" ht="24" x14ac:dyDescent="0.25">
      <c r="B147" s="147"/>
      <c r="C147" s="19" t="s">
        <v>531</v>
      </c>
      <c r="D147" s="63" t="s">
        <v>542</v>
      </c>
      <c r="E147" s="20" t="s">
        <v>0</v>
      </c>
      <c r="F147" s="20" t="s">
        <v>0</v>
      </c>
      <c r="G147" s="20" t="s">
        <v>0</v>
      </c>
      <c r="H147" s="20" t="s">
        <v>79</v>
      </c>
      <c r="I147" s="20" t="s">
        <v>0</v>
      </c>
      <c r="J147" s="20" t="s">
        <v>546</v>
      </c>
    </row>
    <row r="148" spans="2:10" s="17" customFormat="1" ht="36" x14ac:dyDescent="0.25">
      <c r="B148" s="19" t="s">
        <v>533</v>
      </c>
      <c r="C148" s="19" t="s">
        <v>534</v>
      </c>
      <c r="D148" s="63" t="s">
        <v>543</v>
      </c>
      <c r="E148" s="20" t="s">
        <v>0</v>
      </c>
      <c r="F148" s="20" t="s">
        <v>0</v>
      </c>
      <c r="G148" s="20" t="s">
        <v>0</v>
      </c>
      <c r="H148" s="20" t="s">
        <v>80</v>
      </c>
      <c r="I148" s="20">
        <v>1</v>
      </c>
      <c r="J148" s="20">
        <v>2</v>
      </c>
    </row>
    <row r="149" spans="2:10" s="17" customFormat="1" ht="48" x14ac:dyDescent="0.25">
      <c r="B149" s="147" t="s">
        <v>537</v>
      </c>
      <c r="C149" s="19" t="s">
        <v>535</v>
      </c>
      <c r="D149" s="63" t="s">
        <v>544</v>
      </c>
      <c r="E149" s="20" t="s">
        <v>0</v>
      </c>
      <c r="F149" s="20" t="s">
        <v>0</v>
      </c>
      <c r="G149" s="20" t="s">
        <v>0</v>
      </c>
      <c r="H149" s="20" t="s">
        <v>81</v>
      </c>
      <c r="I149" s="20">
        <v>1</v>
      </c>
      <c r="J149" s="20" t="s">
        <v>0</v>
      </c>
    </row>
    <row r="150" spans="2:10" s="17" customFormat="1" ht="36" x14ac:dyDescent="0.25">
      <c r="B150" s="147"/>
      <c r="C150" s="19" t="s">
        <v>536</v>
      </c>
      <c r="D150" s="63" t="s">
        <v>356</v>
      </c>
      <c r="E150" s="20" t="s">
        <v>0</v>
      </c>
      <c r="F150" s="20" t="s">
        <v>0</v>
      </c>
      <c r="G150" s="20" t="s">
        <v>0</v>
      </c>
      <c r="H150" s="20" t="s">
        <v>82</v>
      </c>
      <c r="I150" s="20">
        <v>1</v>
      </c>
      <c r="J150" s="20" t="s">
        <v>545</v>
      </c>
    </row>
    <row r="151" spans="2:10" s="17" customFormat="1" ht="36" x14ac:dyDescent="0.25">
      <c r="B151" s="163" t="s">
        <v>257</v>
      </c>
      <c r="C151" s="19" t="s">
        <v>538</v>
      </c>
      <c r="D151" s="63" t="s">
        <v>356</v>
      </c>
      <c r="E151" s="20" t="s">
        <v>0</v>
      </c>
      <c r="F151" s="20" t="s">
        <v>0</v>
      </c>
      <c r="G151" s="20" t="s">
        <v>0</v>
      </c>
      <c r="H151" s="20" t="s">
        <v>83</v>
      </c>
      <c r="I151" s="20" t="s">
        <v>0</v>
      </c>
      <c r="J151" s="20" t="s">
        <v>0</v>
      </c>
    </row>
    <row r="152" spans="2:10" s="17" customFormat="1" ht="48" x14ac:dyDescent="0.25">
      <c r="B152" s="164"/>
      <c r="C152" s="19" t="s">
        <v>539</v>
      </c>
      <c r="D152" s="63" t="s">
        <v>543</v>
      </c>
      <c r="E152" s="20" t="s">
        <v>0</v>
      </c>
      <c r="F152" s="20" t="s">
        <v>0</v>
      </c>
      <c r="G152" s="20" t="s">
        <v>0</v>
      </c>
      <c r="H152" s="20" t="s">
        <v>84</v>
      </c>
      <c r="I152" s="20" t="s">
        <v>0</v>
      </c>
      <c r="J152" s="20" t="s">
        <v>0</v>
      </c>
    </row>
    <row r="153" spans="2:10" s="17" customFormat="1" ht="72" x14ac:dyDescent="0.25">
      <c r="B153" s="165"/>
      <c r="C153" s="18" t="s">
        <v>540</v>
      </c>
      <c r="D153" s="63" t="s">
        <v>543</v>
      </c>
      <c r="E153" s="20" t="s">
        <v>0</v>
      </c>
      <c r="F153" s="20" t="s">
        <v>0</v>
      </c>
      <c r="G153" s="20" t="s">
        <v>0</v>
      </c>
      <c r="H153" s="20" t="s">
        <v>85</v>
      </c>
      <c r="I153" s="20" t="s">
        <v>0</v>
      </c>
      <c r="J153" s="20" t="s">
        <v>0</v>
      </c>
    </row>
    <row r="154" spans="2:10" s="17" customFormat="1" ht="12" x14ac:dyDescent="0.25"/>
    <row r="156" spans="2:10" x14ac:dyDescent="0.25">
      <c r="B156" s="169" t="s">
        <v>548</v>
      </c>
      <c r="C156" s="170"/>
      <c r="D156" s="170"/>
      <c r="E156" s="170"/>
      <c r="F156" s="170"/>
      <c r="G156" s="170"/>
      <c r="H156" s="170"/>
      <c r="I156" s="170"/>
      <c r="J156" s="171"/>
    </row>
    <row r="157" spans="2:10" x14ac:dyDescent="0.25">
      <c r="B157" s="166" t="s">
        <v>549</v>
      </c>
      <c r="C157" s="167"/>
      <c r="D157" s="166" t="s">
        <v>264</v>
      </c>
      <c r="E157" s="168"/>
      <c r="F157" s="168"/>
      <c r="G157" s="168"/>
      <c r="H157" s="168"/>
      <c r="I157" s="168"/>
      <c r="J157" s="167"/>
    </row>
    <row r="158" spans="2:10" x14ac:dyDescent="0.25">
      <c r="B158" s="148" t="s">
        <v>257</v>
      </c>
      <c r="C158" s="148"/>
      <c r="D158" s="148"/>
      <c r="E158" s="148"/>
      <c r="F158" s="148"/>
      <c r="G158" s="148"/>
      <c r="H158" s="148"/>
      <c r="I158" s="148"/>
      <c r="J158" s="148"/>
    </row>
    <row r="159" spans="2:10" s="17" customFormat="1" ht="12" x14ac:dyDescent="0.25">
      <c r="B159" s="154" t="s">
        <v>550</v>
      </c>
      <c r="C159" s="156"/>
      <c r="D159" s="154" t="s">
        <v>554</v>
      </c>
      <c r="E159" s="155"/>
      <c r="F159" s="155"/>
      <c r="G159" s="155"/>
      <c r="H159" s="155"/>
      <c r="I159" s="155"/>
      <c r="J159" s="156"/>
    </row>
    <row r="160" spans="2:10" s="17" customFormat="1" ht="12" x14ac:dyDescent="0.25">
      <c r="B160" s="157"/>
      <c r="C160" s="159"/>
      <c r="D160" s="157"/>
      <c r="E160" s="158"/>
      <c r="F160" s="158"/>
      <c r="G160" s="158"/>
      <c r="H160" s="158"/>
      <c r="I160" s="158"/>
      <c r="J160" s="159"/>
    </row>
    <row r="161" spans="2:10" s="17" customFormat="1" ht="12" x14ac:dyDescent="0.25">
      <c r="B161" s="160"/>
      <c r="C161" s="162"/>
      <c r="D161" s="160"/>
      <c r="E161" s="161"/>
      <c r="F161" s="161"/>
      <c r="G161" s="161"/>
      <c r="H161" s="161"/>
      <c r="I161" s="161"/>
      <c r="J161" s="162"/>
    </row>
    <row r="162" spans="2:10" s="17" customFormat="1" ht="12" x14ac:dyDescent="0.25">
      <c r="B162" s="154" t="s">
        <v>551</v>
      </c>
      <c r="C162" s="156"/>
      <c r="D162" s="154" t="s">
        <v>555</v>
      </c>
      <c r="E162" s="155"/>
      <c r="F162" s="155"/>
      <c r="G162" s="155"/>
      <c r="H162" s="155"/>
      <c r="I162" s="155"/>
      <c r="J162" s="156"/>
    </row>
    <row r="163" spans="2:10" s="17" customFormat="1" ht="12" x14ac:dyDescent="0.25">
      <c r="B163" s="157"/>
      <c r="C163" s="159"/>
      <c r="D163" s="157"/>
      <c r="E163" s="158"/>
      <c r="F163" s="158"/>
      <c r="G163" s="158"/>
      <c r="H163" s="158"/>
      <c r="I163" s="158"/>
      <c r="J163" s="159"/>
    </row>
    <row r="164" spans="2:10" s="17" customFormat="1" ht="12" x14ac:dyDescent="0.25">
      <c r="B164" s="157"/>
      <c r="C164" s="159"/>
      <c r="D164" s="157"/>
      <c r="E164" s="158"/>
      <c r="F164" s="158"/>
      <c r="G164" s="158"/>
      <c r="H164" s="158"/>
      <c r="I164" s="158"/>
      <c r="J164" s="159"/>
    </row>
    <row r="165" spans="2:10" s="17" customFormat="1" ht="12" x14ac:dyDescent="0.25">
      <c r="B165" s="157"/>
      <c r="C165" s="159"/>
      <c r="D165" s="157"/>
      <c r="E165" s="158"/>
      <c r="F165" s="158"/>
      <c r="G165" s="158"/>
      <c r="H165" s="158"/>
      <c r="I165" s="158"/>
      <c r="J165" s="159"/>
    </row>
    <row r="166" spans="2:10" s="17" customFormat="1" ht="12" x14ac:dyDescent="0.25">
      <c r="B166" s="160"/>
      <c r="C166" s="162"/>
      <c r="D166" s="160"/>
      <c r="E166" s="161"/>
      <c r="F166" s="161"/>
      <c r="G166" s="161"/>
      <c r="H166" s="161"/>
      <c r="I166" s="161"/>
      <c r="J166" s="162"/>
    </row>
    <row r="167" spans="2:10" s="17" customFormat="1" ht="12" x14ac:dyDescent="0.25">
      <c r="B167" s="154" t="s">
        <v>552</v>
      </c>
      <c r="C167" s="156"/>
      <c r="D167" s="154" t="s">
        <v>556</v>
      </c>
      <c r="E167" s="155"/>
      <c r="F167" s="155"/>
      <c r="G167" s="155"/>
      <c r="H167" s="155"/>
      <c r="I167" s="155"/>
      <c r="J167" s="156"/>
    </row>
    <row r="168" spans="2:10" s="17" customFormat="1" ht="12" x14ac:dyDescent="0.25">
      <c r="B168" s="157"/>
      <c r="C168" s="159"/>
      <c r="D168" s="157"/>
      <c r="E168" s="158"/>
      <c r="F168" s="158"/>
      <c r="G168" s="158"/>
      <c r="H168" s="158"/>
      <c r="I168" s="158"/>
      <c r="J168" s="159"/>
    </row>
    <row r="169" spans="2:10" s="17" customFormat="1" ht="12" x14ac:dyDescent="0.25">
      <c r="B169" s="160"/>
      <c r="C169" s="162"/>
      <c r="D169" s="160"/>
      <c r="E169" s="161"/>
      <c r="F169" s="161"/>
      <c r="G169" s="161"/>
      <c r="H169" s="161"/>
      <c r="I169" s="161"/>
      <c r="J169" s="162"/>
    </row>
    <row r="170" spans="2:10" s="17" customFormat="1" ht="12" x14ac:dyDescent="0.25"/>
  </sheetData>
  <sheetProtection algorithmName="SHA-512" hashValue="p5SG30+rupnFIsqIgmS+KjITvsKI9aOxsOrEMpmrz/Pgh4tuN3DojlNyRTyAlbfSxzXo2w3KKa2+B0hsi/DeQA==" saltValue="s6VwONaR8BHAt/cJ+nPv1A==" spinCount="100000" sheet="1" formatCells="0" formatColumns="0" formatRows="0"/>
  <mergeCells count="58">
    <mergeCell ref="B6:E9"/>
    <mergeCell ref="F6:J9"/>
    <mergeCell ref="D159:J161"/>
    <mergeCell ref="B159:C161"/>
    <mergeCell ref="B81:B82"/>
    <mergeCell ref="B94:B97"/>
    <mergeCell ref="I19:I20"/>
    <mergeCell ref="J19:J20"/>
    <mergeCell ref="B52:J52"/>
    <mergeCell ref="B53:B54"/>
    <mergeCell ref="B87:B88"/>
    <mergeCell ref="E19:G19"/>
    <mergeCell ref="H19:H20"/>
    <mergeCell ref="D19:D20"/>
    <mergeCell ref="C19:C20"/>
    <mergeCell ref="B19:B20"/>
    <mergeCell ref="D162:J166"/>
    <mergeCell ref="B162:C166"/>
    <mergeCell ref="B151:B153"/>
    <mergeCell ref="B106:B108"/>
    <mergeCell ref="D167:J169"/>
    <mergeCell ref="B167:C169"/>
    <mergeCell ref="B158:J158"/>
    <mergeCell ref="B157:C157"/>
    <mergeCell ref="D157:J157"/>
    <mergeCell ref="B156:J156"/>
    <mergeCell ref="B144:J144"/>
    <mergeCell ref="B121:J121"/>
    <mergeCell ref="B114:B116"/>
    <mergeCell ref="B118:B120"/>
    <mergeCell ref="B14:C14"/>
    <mergeCell ref="B15:C15"/>
    <mergeCell ref="B16:C16"/>
    <mergeCell ref="D14:J14"/>
    <mergeCell ref="D15:J15"/>
    <mergeCell ref="D16:J16"/>
    <mergeCell ref="B12:J12"/>
    <mergeCell ref="B139:B143"/>
    <mergeCell ref="B126:J126"/>
    <mergeCell ref="B149:B150"/>
    <mergeCell ref="B98:B99"/>
    <mergeCell ref="B112:B113"/>
    <mergeCell ref="B146:B147"/>
    <mergeCell ref="B90:B92"/>
    <mergeCell ref="B58:B61"/>
    <mergeCell ref="B133:B136"/>
    <mergeCell ref="B128:B132"/>
    <mergeCell ref="B69:J69"/>
    <mergeCell ref="B83:J83"/>
    <mergeCell ref="B85:J85"/>
    <mergeCell ref="B62:B66"/>
    <mergeCell ref="B123:B124"/>
    <mergeCell ref="B71:B80"/>
    <mergeCell ref="B109:J109"/>
    <mergeCell ref="B21:J21"/>
    <mergeCell ref="B103:B104"/>
    <mergeCell ref="B22:B51"/>
    <mergeCell ref="B55:J55"/>
  </mergeCells>
  <hyperlinks>
    <hyperlink ref="D70" location="Safety!A1" display="Safety!A1" xr:uid="{65FC6D1D-ADCD-4A94-A20C-EAB8F6624013}"/>
    <hyperlink ref="D28" location="'Human Capital'!A1" display="Ver Capital Humano &gt; Quadro funcional" xr:uid="{4BEAADE7-769B-4FA2-8037-E5823654C6C9}"/>
    <hyperlink ref="D43" r:id="rId1" xr:uid="{7319B5D1-9C96-4C07-8F7D-65D525ED9092}"/>
    <hyperlink ref="D46" location="Communities!A1" display="Ver Comunidades &gt; Engajamento e avaliação de impactos" xr:uid="{ED7085FE-BFEC-463D-86EA-C78221BB261D}"/>
    <hyperlink ref="D56" location="Climate!A1" display="Climate!A1" xr:uid="{14D9E3A8-3AA2-4CE5-8E62-2B8BDC4B2C06}"/>
    <hyperlink ref="D127" location="Environmental!A1" display="Environmental!A1" xr:uid="{0032D86E-23FE-4689-9FE6-B8A29180524D}"/>
    <hyperlink ref="D86" location="Compliance!A1" display="Ver Compliance &gt; Programa de Compliance" xr:uid="{A8F08676-73A2-4060-BE1E-01601DAAB34A}"/>
    <hyperlink ref="D47" location="Compliance!A1" display="Ver Compliance &gt; Programa de Compliance" xr:uid="{231EF5E1-3B09-4560-8B74-2279BB07AB25}"/>
    <hyperlink ref="D87" r:id="rId2" display="The direct economic value generated and distributed by Enauta totaled R$ XX billion in 2022, with distribution as follows: R$ XX million in Personnel; R$ XX million in taxes, fees and contributions; R$ XX million in compensation of third-party capital; and R$ XX million in Compensation on own capital. The Added Value Statement appears in the company's Financial Statements, available on the Investor Relations website." xr:uid="{F691EAB6-B492-4AC4-9C00-C831092D8C6F}"/>
    <hyperlink ref="D145" location="Communities!A1" display="Communities!A1" xr:uid="{E99346BD-EF71-4488-9A0B-9AEA6DE94CA0}"/>
    <hyperlink ref="D106" r:id="rId3" display="All of our company's exploration and production assets are subject to concession contracts signed with the granting authority and regulated by the National Agency of Petroleum, Natural Gas and Biofuels (ANP). Concessions are auctioned and can be acquired individually (100% share) or in consortium with other companies in the sector. Concessions can still be bought (farm-in) and sold (farm-out). All blocks granted to Enauta, as well as the company's participation in each consortium, are disclosed transparently on the company's website. Click here to learn more." xr:uid="{4888D307-E4A5-4B6D-96E7-EC324AED273C}"/>
    <hyperlink ref="D22" location="Governance!A1" display="Ver Governança &gt; Modelo de negócio" xr:uid="{843D8EA0-8813-402E-A6B2-9962C1D1BF9A}"/>
    <hyperlink ref="D23" location="Materiality!A1" display="Ver Materialidade &gt; Processo de elaboração" xr:uid="{E6D717C4-4195-4CFD-BC9A-B41A351AE608}"/>
    <hyperlink ref="D24" location="Materiality!A1" display="Ver Materialidade &gt; Processo de elaboração" xr:uid="{CF6C21C9-EDDE-478A-B06C-D7A91D7DC8AD}"/>
    <hyperlink ref="D27" location="Governance!A1" display="Ver Governança &gt; Modelo de negócio" xr:uid="{C8150FD7-A498-42D9-9B74-AC2CF05A1C37}"/>
    <hyperlink ref="D29" location="'Human Capital'!A1" display="Ver Capital Humano &gt; Quadro funcional" xr:uid="{2ABF6FB0-71E1-43A0-99D2-0710D9EF3047}"/>
    <hyperlink ref="D30" location="Governance!A1" display="Ver Governança &gt; Modelo de negócio" xr:uid="{E542FDC4-208E-4E14-ADB3-DAB99AA5E997}"/>
    <hyperlink ref="D31" location="Governance!A1" display="Ver Governança &gt; Modelo de negócio" xr:uid="{15D17395-DD0F-4A86-B7EE-4C04756F24E2}"/>
    <hyperlink ref="D32" location="Governance!A1" display="Ver Governança &gt; Modelo de negócio" xr:uid="{B59E546D-9A67-4F82-AC4F-E80BED58EDF5}"/>
    <hyperlink ref="D33" location="Governance!A1" display="Ver Governança &gt; Modelo de negócio" xr:uid="{0E950E60-7E38-41E6-B659-7E75588AB67F}"/>
    <hyperlink ref="D34" location="Governance!A1" display="Ver Governança &gt; Modelo de negócio" xr:uid="{9415F717-863F-4154-B89B-794691E033A8}"/>
    <hyperlink ref="D36" location="Governance!A1" display="Ver Governança &gt; Modelo de negócio" xr:uid="{916570B7-C25A-4433-9171-476899051A5C}"/>
    <hyperlink ref="D37" location="Governance!A1" display="Ver Governança &gt; Modelo de negócio" xr:uid="{92240352-E214-460C-81EE-35938BE0F0C4}"/>
    <hyperlink ref="D38" location="Governance!A1" display="Ver Governança &gt; Modelo de negócio" xr:uid="{45542243-40EC-4169-B72E-BA219D374DD8}"/>
    <hyperlink ref="D39" location="Governance!A1" display="Ver Governança &gt; Modelo de negócio" xr:uid="{55465D2D-18A8-45E7-92A5-F173971BFAF1}"/>
    <hyperlink ref="D40" location="Governance!A1" display="Ver Governança &gt; Modelo de negócio" xr:uid="{9CE82244-5D78-4285-9CCB-AC10E812F0DA}"/>
    <hyperlink ref="D41" location="Governance!A1" display="Ver Governança &gt; Modelo de negócio" xr:uid="{09756856-BCA5-43B1-905A-EC2264EF7A48}"/>
    <hyperlink ref="D42" location="Governance!A1" display="Ver Governança &gt; Modelo de negócio" xr:uid="{9F31D207-7007-4462-ACDD-3C258EF68CFE}"/>
    <hyperlink ref="D44" location="Governance!A1" display="Ver Governança &gt; Modelo de negócio" xr:uid="{547E5236-332E-4947-9FE9-BD6E8900E7D2}"/>
    <hyperlink ref="D45" location="Governance!A1" display="Ver Governança &gt; Modelo de negócio" xr:uid="{E5E09C44-0595-464B-B15B-7BCABEE059B2}"/>
    <hyperlink ref="D49" location="Governance!A1" display="Ver Governança &gt; Modelo de negócio" xr:uid="{D3358C45-9EEA-4E5B-A4DC-C789FF0811CC}"/>
    <hyperlink ref="D50" location="Materiality!A1" display="Ver Materialidade &gt; Processo de elaboração" xr:uid="{07E3910D-9D60-4258-A2FF-2112EDCD0C14}"/>
    <hyperlink ref="D51" location="'Human Capital'!A1" display="Ver Capital Humano &gt; Quadro funcional" xr:uid="{B2397FBD-3B7F-4EF1-8E24-2819D5770EAF}"/>
    <hyperlink ref="D53" location="Materiality!A1" display="Ver Materialidade &gt; Processo de elaboração" xr:uid="{C657D930-2816-4D13-AA30-397FD39EB74F}"/>
    <hyperlink ref="D54" location="Materiality!A1" display="Ver Materialidade &gt; Processo de elaboração" xr:uid="{96783B72-B5BD-477C-89B7-106555E12AF4}"/>
    <hyperlink ref="D57" location="Climate!A1" display="Climate!A1" xr:uid="{61EAA3A9-DABF-495F-ADB3-306278C49C66}"/>
    <hyperlink ref="D58" location="Climate!A1" display="Climate!A1" xr:uid="{127623AE-543E-43EB-851C-40885DBD6346}"/>
    <hyperlink ref="D59" location="Climate!A1" display="Climate!A1" xr:uid="{7D2A89A2-4FBC-4D91-B199-DB84072688C6}"/>
    <hyperlink ref="D60" location="Climate!A1" display="Climate!A1" xr:uid="{1A1D92ED-A3A4-4DD7-AA6E-672E3D635FBE}"/>
    <hyperlink ref="D61" location="Climate!A1" display="Climate!A1" xr:uid="{4D6BFF4C-8BC6-42A9-AC65-618EC9D78650}"/>
    <hyperlink ref="D62" location="Climate!A1" display="Climate!A1" xr:uid="{FC15A9EA-1FD5-445D-A6C0-8EF042699C3B}"/>
    <hyperlink ref="D63" location="Climate!A1" display="Climate!A1" xr:uid="{9933AD44-4592-4A0C-9DE2-02766D31B20B}"/>
    <hyperlink ref="D64" location="Climate!A1" display="Climate!A1" xr:uid="{532B0613-DCA6-4823-92F8-D3BB61DBE25A}"/>
    <hyperlink ref="D65" location="Climate!A1" display="Climate!A1" xr:uid="{0ABDFA74-415F-4274-BDB4-09BF36B7C7F2}"/>
    <hyperlink ref="D66" location="Climate!A1" display="Climate!A1" xr:uid="{54DA7A11-2DC0-418D-BE41-E4495FD6BA42}"/>
    <hyperlink ref="D68" location="Governance!A1" display="Ver Governança &gt; Modelo de negócio" xr:uid="{44AF52F4-66B3-4514-8C75-F689CAB98AD4}"/>
    <hyperlink ref="D71" location="Safety!A1" display="Safety!A1" xr:uid="{AD0AD1A3-DC37-4453-8A6A-0507A59E66F0}"/>
    <hyperlink ref="D72" location="Safety!A1" display="Safety!A1" xr:uid="{7373CFC5-48F7-4387-B785-AD23F6847DE2}"/>
    <hyperlink ref="D74" location="Safety!A1" display="Safety!A1" xr:uid="{DF4498BE-3B90-4E2A-9554-6FE145194B21}"/>
    <hyperlink ref="D75" location="Safety!A1" display="Safety!A1" xr:uid="{34187A34-DECA-4750-A9B8-FF6AB4B9EB44}"/>
    <hyperlink ref="D73" location="Safety!A1" display="Safety!A1" xr:uid="{29EC3809-3FF3-45E1-B6D6-9F9C7BF4842D}"/>
    <hyperlink ref="D76" location="Safety!A1" display="Safety!A1" xr:uid="{DC7C3710-7EC0-4F05-8892-FCDD132925AA}"/>
    <hyperlink ref="D77" location="Safety!A1" display="Safety!A1" xr:uid="{166E5EA5-9A30-4432-A8FF-102FF1EC26E0}"/>
    <hyperlink ref="D78" location="Safety!A1" display="Safety!A1" xr:uid="{8A06B384-99F6-4D70-B167-7EFFAC2BF71E}"/>
    <hyperlink ref="D79" location="Safety!A1" display="Safety!A1" xr:uid="{7CADA6C7-AF22-4227-98AC-96871FE46C52}"/>
    <hyperlink ref="D80" location="Safety!A1" display="Safety!A1" xr:uid="{C0212874-1676-4851-A9BE-C575996FC77C}"/>
    <hyperlink ref="D81" location="Safety!A1" display="Safety!A1" xr:uid="{BDAB5C20-89B9-4E6A-82C3-F3541753FD40}"/>
    <hyperlink ref="D84" location="Governance!A1" display="Ver Governança &gt; Modelo de negócio" xr:uid="{8EE7231A-B9D1-40A8-8906-DAB4D59D2622}"/>
    <hyperlink ref="D88" location="Compliance!A1" display="Ver Compliance &gt; Programa de Compliance" xr:uid="{F54EC1ED-FC11-40FB-8F56-10901CEC7671}"/>
    <hyperlink ref="D90" location="Compliance!A1" display="Ver Compliance &gt; Programa de Compliance" xr:uid="{C68C0728-9DAE-48EA-9191-F78C7069B5CF}"/>
    <hyperlink ref="D91" location="Compliance!A1" display="Ver Compliance &gt; Programa de Compliance" xr:uid="{EDA1DAA9-0EE5-45D2-AC5F-ACBA45B3AA80}"/>
    <hyperlink ref="D94" location="Compliance!A1" display="Ver Compliance &gt; Programa de Compliance" xr:uid="{68AEF733-6469-4470-A652-C51C17CE0049}"/>
    <hyperlink ref="D95" location="Compliance!A1" display="Ver Compliance &gt; Programa de Compliance" xr:uid="{7BE01575-0F4B-4A1D-A8C4-B413CC86EB92}"/>
    <hyperlink ref="D96" location="Compliance!A1" display="Ver Compliance &gt; Programa de Compliance" xr:uid="{90769216-B8C5-4B67-8747-F8BE074992F2}"/>
    <hyperlink ref="D97" location="Compliance!A1" display="Ver Compliance &gt; Programa de Compliance" xr:uid="{EC794810-7E17-4553-8E7E-BB76F75DF7FC}"/>
    <hyperlink ref="D98" location="Compliance!A1" display="Ver Compliance &gt; Programa de Compliance" xr:uid="{8F6D9102-0A31-4ED3-9F5D-497C1F8AE819}"/>
    <hyperlink ref="D99" location="Compliance!A1" display="Ver Compliance &gt; Programa de Compliance" xr:uid="{43859E81-A597-4F63-B01D-F7ED84CC7202}"/>
    <hyperlink ref="D100" location="Compliance!A1" display="Ver Compliance &gt; Programa de Compliance" xr:uid="{E7BE4308-0E1B-4D9D-8928-6F29269B9927}"/>
    <hyperlink ref="D101" location="Compliance!A1" display="Ver Compliance &gt; Programa de Compliance" xr:uid="{55328C1F-209E-4704-8088-02746B91587B}"/>
    <hyperlink ref="D102" location="Compliance!A1" display="Ver Compliance &gt; Programa de Compliance" xr:uid="{1D870059-011A-4618-B374-C4B484097E5C}"/>
    <hyperlink ref="D103" location="Compliance!A1" display="Ver Compliance &gt; Programa de Compliance" xr:uid="{CCC4B7A1-355A-4F0B-A15C-8DB4E0CBED6E}"/>
    <hyperlink ref="D104" location="Compliance!A1" display="Ver Compliance &gt; Programa de Compliance" xr:uid="{8F04E718-CEF1-48CB-8B7C-EC7890860945}"/>
    <hyperlink ref="D110" location="'Human Capital'!A1" display="Ver Capital Humano &gt; Quadro funcional" xr:uid="{F8C49C66-1D2A-4ACB-B1A8-9773086F0D4F}"/>
    <hyperlink ref="D111" location="'Human Capital'!A1" display="Ver Capital Humano &gt; Quadro funcional" xr:uid="{3C4B2A23-84D2-4FFF-A845-028AA3056853}"/>
    <hyperlink ref="D113" location="'Human Capital'!A1" display="Ver Capital Humano &gt; Quadro funcional" xr:uid="{86F2201C-2F66-4D26-BE30-B9F65DC5FEE0}"/>
    <hyperlink ref="D114" location="'Human Capital'!A1" display="Ver Capital Humano &gt; Quadro funcional" xr:uid="{386DE9EE-9C23-4746-9549-BE88B4C9F5A3}"/>
    <hyperlink ref="D115" location="'Human Capital'!A1" display="Ver Capital Humano &gt; Quadro funcional" xr:uid="{2E19DE04-8C00-4BE2-9086-7B6FA4E81911}"/>
    <hyperlink ref="D116" location="'Human Capital'!A1" display="Ver Capital Humano &gt; Quadro funcional" xr:uid="{ED682654-411E-41B9-87EB-3569A715FA32}"/>
    <hyperlink ref="D118" location="'Human Capital'!A1" display="Ver Capital Humano &gt; Quadro funcional" xr:uid="{901B0CD5-3463-4311-8FBA-A572BAC5BCAB}"/>
    <hyperlink ref="D119" location="'Human Capital'!A1" display="Ver Capital Humano &gt; Quadro funcional" xr:uid="{C50B1408-4D08-4FB8-9612-63B001D79BD4}"/>
    <hyperlink ref="D122" location="'Human Capital'!A1" display="Ver Capital Humano &gt; Quadro funcional" xr:uid="{B21BA70A-4EEA-417D-AF9B-20AAE54716C2}"/>
    <hyperlink ref="D123" location="'Human Capital'!A1" display="Ver Capital Humano &gt; Quadro funcional" xr:uid="{0929BFB7-0AFC-4565-AFAB-A4772510AA5B}"/>
    <hyperlink ref="D124" location="'Human Capital'!A1" display="Ver Capital Humano &gt; Quadro funcional" xr:uid="{36760732-55D5-479C-BAAA-F342587EA857}"/>
    <hyperlink ref="D128" location="Environmental!A1" display="Environmental!A1" xr:uid="{01D14FDF-A167-485B-8085-CC7E3CDB1F71}"/>
    <hyperlink ref="D129" location="Environmental!A1" display="Environmental!A1" xr:uid="{974BC361-D1FC-4AB7-AF04-0248B3A08909}"/>
    <hyperlink ref="D130" location="Environmental!A1" display="Environmental!A1" xr:uid="{B59607CF-2E92-40F8-9F4D-7CC6DA33C865}"/>
    <hyperlink ref="D131" location="Environmental!A1" display="Environmental!A1" xr:uid="{28F5BD1B-15C8-47FB-A6D2-93C91A015DB7}"/>
    <hyperlink ref="D132" location="Environmental!A1" display="Environmental!A1" xr:uid="{5E68B5D5-AF5E-4A3E-9600-6418AEDCB4BF}"/>
    <hyperlink ref="D133" location="Environmental!A1" display="Environmental!A1" xr:uid="{E14D0E45-5861-4AF1-B5E3-369D95EEB0CC}"/>
    <hyperlink ref="D134" location="Environmental!A1" display="Environmental!A1" xr:uid="{7ECA9E35-1D45-48AE-8DF1-9541C51CF7B0}"/>
    <hyperlink ref="D136" location="Environmental!A1" display="Environmental!A1" xr:uid="{D27C200B-2EDD-4990-9C62-EE46599D1BB9}"/>
    <hyperlink ref="D137" location="Environmental!A1" display="Environmental!A1" xr:uid="{D36B140C-96A0-4FB6-B544-398DCE4077F2}"/>
    <hyperlink ref="D138" location="Environmental!A1" display="Environmental!A1" xr:uid="{B918A0F0-57B9-4968-AA78-98F1626BE184}"/>
    <hyperlink ref="D139" location="Environmental!A1" display="Environmental!A1" xr:uid="{DBA7331E-F44A-41E6-B630-DB1B2CE1B1F8}"/>
    <hyperlink ref="D140" location="Environmental!A1" display="Environmental!A1" xr:uid="{F782DC12-D51E-40FA-81DB-0919122265B8}"/>
    <hyperlink ref="D141" location="Environmental!A1" display="Environmental!A1" xr:uid="{91989FCD-193C-44C1-BD56-CF63C5109C86}"/>
    <hyperlink ref="D142" location="Environmental!A1" display="Environmental!A1" xr:uid="{7CFB0554-AE10-4AC1-9795-56326A6D1E28}"/>
    <hyperlink ref="D143" location="Environmental!A1" display="Environmental!A1" xr:uid="{D5DA9019-774E-44FB-8F36-80144BB0058F}"/>
    <hyperlink ref="D146" location="Communities!A1" display="Communities!A1" xr:uid="{B7C46FDC-B9D8-4EF0-BA2E-46DC64321444}"/>
    <hyperlink ref="D147" location="Communities!A1" display="Communities!A1" xr:uid="{654B3794-831D-460F-8720-68957A88822A}"/>
    <hyperlink ref="D148" location="Communities!A1" display="Communities!A1" xr:uid="{73B69B1C-17F3-4020-9EAB-0254E36B1844}"/>
    <hyperlink ref="D149" location="Communities!A1" display="Communities!A1" xr:uid="{F91FBC42-3DA7-4A2C-96E4-6C951C4BF942}"/>
    <hyperlink ref="D150" location="Communities!A1" display="Communities!A1" xr:uid="{0F36FB11-A3C7-4472-AC06-BCBBA7FA7090}"/>
    <hyperlink ref="D151" location="Communities!A1" display="Communities!A1" xr:uid="{8EBA0A42-DA15-4E29-95F6-1C0B37855D79}"/>
    <hyperlink ref="D152" location="Communities!A1" display="Communities!A1" xr:uid="{94B8D572-729C-4B2F-92F0-9E716101F0FF}"/>
    <hyperlink ref="D153" location="Communities!A1" display="Communities!A1" xr:uid="{068D1E63-B8D5-4C8E-B6A9-96C027FCA374}"/>
  </hyperlinks>
  <pageMargins left="0.511811024" right="0.511811024" top="0.78740157499999996" bottom="0.78740157499999996" header="0.31496062000000002" footer="0.31496062000000002"/>
  <pageSetup paperSize="8" scale="78" fitToHeight="0"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CA7F-7FA3-42D1-AB85-D736ED82DA66}">
  <sheetPr>
    <pageSetUpPr fitToPage="1"/>
  </sheetPr>
  <dimension ref="B1:F39"/>
  <sheetViews>
    <sheetView showGridLines="0" showRowColHeaders="0" zoomScaleNormal="100" workbookViewId="0">
      <selection activeCell="B9" sqref="B9"/>
    </sheetView>
  </sheetViews>
  <sheetFormatPr defaultColWidth="9" defaultRowHeight="15" x14ac:dyDescent="0.25"/>
  <cols>
    <col min="1" max="1" width="2.5" style="12" customWidth="1"/>
    <col min="2" max="2" width="25" style="12" customWidth="1"/>
    <col min="3" max="3" width="11.25" style="12" customWidth="1"/>
    <col min="4" max="4" width="56.25" style="12" customWidth="1"/>
    <col min="5" max="5" width="65" style="12" customWidth="1"/>
    <col min="6" max="16384" width="9" style="12"/>
  </cols>
  <sheetData>
    <row r="1" spans="2:6" x14ac:dyDescent="0.25">
      <c r="B1" s="11"/>
      <c r="C1" s="11"/>
      <c r="D1" s="11"/>
      <c r="E1" s="11"/>
    </row>
    <row r="2" spans="2:6" ht="21" customHeight="1" x14ac:dyDescent="0.25">
      <c r="B2" s="11"/>
      <c r="C2" s="11"/>
      <c r="D2" s="11"/>
      <c r="E2" s="11"/>
    </row>
    <row r="3" spans="2:6" x14ac:dyDescent="0.25">
      <c r="B3" s="11"/>
      <c r="C3" s="11"/>
      <c r="D3" s="11"/>
      <c r="E3" s="11"/>
    </row>
    <row r="6" spans="2:6" s="28" customFormat="1" ht="26.25" x14ac:dyDescent="0.25">
      <c r="B6" s="149" t="s">
        <v>557</v>
      </c>
      <c r="C6" s="149"/>
      <c r="D6" s="149"/>
      <c r="E6" s="149"/>
    </row>
    <row r="7" spans="2:6" x14ac:dyDescent="0.25">
      <c r="B7" s="29"/>
      <c r="C7" s="29"/>
      <c r="D7" s="29"/>
      <c r="E7" s="29"/>
    </row>
    <row r="8" spans="2:6" x14ac:dyDescent="0.25">
      <c r="B8" s="26"/>
      <c r="C8" s="26"/>
      <c r="D8" s="26"/>
      <c r="E8" s="26"/>
    </row>
    <row r="9" spans="2:6" s="14" customFormat="1" ht="12.75" x14ac:dyDescent="0.25">
      <c r="B9" s="25" t="s">
        <v>558</v>
      </c>
      <c r="C9" s="25" t="s">
        <v>559</v>
      </c>
      <c r="D9" s="25" t="s">
        <v>560</v>
      </c>
      <c r="E9" s="25" t="s">
        <v>561</v>
      </c>
    </row>
    <row r="10" spans="2:6" s="14" customFormat="1" ht="24" x14ac:dyDescent="0.25">
      <c r="B10" s="163" t="s">
        <v>603</v>
      </c>
      <c r="C10" s="19" t="s">
        <v>86</v>
      </c>
      <c r="D10" s="18" t="s">
        <v>562</v>
      </c>
      <c r="E10" s="129" t="s">
        <v>604</v>
      </c>
    </row>
    <row r="11" spans="2:6" s="14" customFormat="1" ht="36" x14ac:dyDescent="0.25">
      <c r="B11" s="164"/>
      <c r="C11" s="19" t="s">
        <v>87</v>
      </c>
      <c r="D11" s="18" t="s">
        <v>563</v>
      </c>
      <c r="E11" s="129" t="s">
        <v>604</v>
      </c>
      <c r="F11" s="27"/>
    </row>
    <row r="12" spans="2:6" s="14" customFormat="1" ht="36" x14ac:dyDescent="0.25">
      <c r="B12" s="165"/>
      <c r="C12" s="19" t="s">
        <v>88</v>
      </c>
      <c r="D12" s="18" t="s">
        <v>564</v>
      </c>
      <c r="E12" s="129" t="s">
        <v>367</v>
      </c>
      <c r="F12" s="27"/>
    </row>
    <row r="13" spans="2:6" s="14" customFormat="1" ht="24" x14ac:dyDescent="0.25">
      <c r="B13" s="19" t="s">
        <v>602</v>
      </c>
      <c r="C13" s="19" t="s">
        <v>89</v>
      </c>
      <c r="D13" s="18" t="s">
        <v>565</v>
      </c>
      <c r="E13" s="129" t="s">
        <v>522</v>
      </c>
    </row>
    <row r="14" spans="2:6" s="14" customFormat="1" ht="24" x14ac:dyDescent="0.25">
      <c r="B14" s="163" t="s">
        <v>601</v>
      </c>
      <c r="C14" s="19" t="s">
        <v>90</v>
      </c>
      <c r="D14" s="18" t="s">
        <v>566</v>
      </c>
      <c r="E14" s="129" t="s">
        <v>520</v>
      </c>
    </row>
    <row r="15" spans="2:6" s="14" customFormat="1" ht="36" x14ac:dyDescent="0.25">
      <c r="B15" s="164"/>
      <c r="C15" s="19" t="s">
        <v>91</v>
      </c>
      <c r="D15" s="18" t="s">
        <v>567</v>
      </c>
      <c r="E15" s="129" t="s">
        <v>520</v>
      </c>
    </row>
    <row r="16" spans="2:6" s="14" customFormat="1" ht="24" x14ac:dyDescent="0.25">
      <c r="B16" s="164"/>
      <c r="C16" s="19" t="s">
        <v>92</v>
      </c>
      <c r="D16" s="18" t="s">
        <v>568</v>
      </c>
      <c r="E16" s="18" t="s">
        <v>605</v>
      </c>
    </row>
    <row r="17" spans="2:5" s="14" customFormat="1" ht="24" x14ac:dyDescent="0.25">
      <c r="B17" s="165"/>
      <c r="C17" s="19" t="s">
        <v>93</v>
      </c>
      <c r="D17" s="18" t="s">
        <v>569</v>
      </c>
      <c r="E17" s="18" t="s">
        <v>605</v>
      </c>
    </row>
    <row r="18" spans="2:5" s="14" customFormat="1" ht="24" x14ac:dyDescent="0.25">
      <c r="B18" s="163" t="s">
        <v>600</v>
      </c>
      <c r="C18" s="19" t="s">
        <v>94</v>
      </c>
      <c r="D18" s="18" t="s">
        <v>570</v>
      </c>
      <c r="E18" s="129" t="s">
        <v>606</v>
      </c>
    </row>
    <row r="19" spans="2:5" s="14" customFormat="1" ht="24" x14ac:dyDescent="0.25">
      <c r="B19" s="164"/>
      <c r="C19" s="19" t="s">
        <v>95</v>
      </c>
      <c r="D19" s="18" t="s">
        <v>571</v>
      </c>
      <c r="E19" s="18" t="s">
        <v>607</v>
      </c>
    </row>
    <row r="20" spans="2:5" s="14" customFormat="1" ht="24" x14ac:dyDescent="0.25">
      <c r="B20" s="165"/>
      <c r="C20" s="19" t="s">
        <v>96</v>
      </c>
      <c r="D20" s="18" t="s">
        <v>572</v>
      </c>
      <c r="E20" s="18" t="s">
        <v>608</v>
      </c>
    </row>
    <row r="21" spans="2:5" s="14" customFormat="1" ht="12.75" x14ac:dyDescent="0.25">
      <c r="B21" s="163" t="s">
        <v>599</v>
      </c>
      <c r="C21" s="19" t="s">
        <v>97</v>
      </c>
      <c r="D21" s="18" t="s">
        <v>573</v>
      </c>
      <c r="E21" s="18" t="s">
        <v>609</v>
      </c>
    </row>
    <row r="22" spans="2:5" s="14" customFormat="1" ht="12.75" x14ac:dyDescent="0.25">
      <c r="B22" s="164"/>
      <c r="C22" s="19" t="s">
        <v>98</v>
      </c>
      <c r="D22" s="18" t="s">
        <v>574</v>
      </c>
      <c r="E22" s="18" t="s">
        <v>610</v>
      </c>
    </row>
    <row r="23" spans="2:5" s="14" customFormat="1" ht="24" x14ac:dyDescent="0.25">
      <c r="B23" s="165"/>
      <c r="C23" s="19" t="s">
        <v>99</v>
      </c>
      <c r="D23" s="18" t="s">
        <v>575</v>
      </c>
      <c r="E23" s="129" t="s">
        <v>455</v>
      </c>
    </row>
    <row r="24" spans="2:5" s="14" customFormat="1" ht="24" x14ac:dyDescent="0.25">
      <c r="B24" s="163" t="s">
        <v>598</v>
      </c>
      <c r="C24" s="19" t="s">
        <v>100</v>
      </c>
      <c r="D24" s="18" t="s">
        <v>576</v>
      </c>
      <c r="E24" s="63" t="s">
        <v>356</v>
      </c>
    </row>
    <row r="25" spans="2:5" s="14" customFormat="1" ht="36" x14ac:dyDescent="0.25">
      <c r="B25" s="165"/>
      <c r="C25" s="19" t="s">
        <v>101</v>
      </c>
      <c r="D25" s="18" t="s">
        <v>577</v>
      </c>
      <c r="E25" s="18" t="s">
        <v>611</v>
      </c>
    </row>
    <row r="26" spans="2:5" s="14" customFormat="1" ht="48" x14ac:dyDescent="0.25">
      <c r="B26" s="163" t="s">
        <v>597</v>
      </c>
      <c r="C26" s="19" t="s">
        <v>102</v>
      </c>
      <c r="D26" s="18" t="s">
        <v>578</v>
      </c>
      <c r="E26" s="63" t="s">
        <v>408</v>
      </c>
    </row>
    <row r="27" spans="2:5" s="14" customFormat="1" ht="24" x14ac:dyDescent="0.25">
      <c r="B27" s="165"/>
      <c r="C27" s="19" t="s">
        <v>103</v>
      </c>
      <c r="D27" s="18" t="s">
        <v>579</v>
      </c>
      <c r="E27" s="63" t="s">
        <v>406</v>
      </c>
    </row>
    <row r="28" spans="2:5" s="14" customFormat="1" ht="36" x14ac:dyDescent="0.25">
      <c r="B28" s="163" t="s">
        <v>596</v>
      </c>
      <c r="C28" s="19" t="s">
        <v>104</v>
      </c>
      <c r="D28" s="18" t="s">
        <v>580</v>
      </c>
      <c r="E28" s="18" t="s">
        <v>612</v>
      </c>
    </row>
    <row r="29" spans="2:5" s="14" customFormat="1" ht="24" x14ac:dyDescent="0.25">
      <c r="B29" s="164"/>
      <c r="C29" s="19" t="s">
        <v>105</v>
      </c>
      <c r="D29" s="18" t="s">
        <v>581</v>
      </c>
      <c r="E29" s="129" t="s">
        <v>365</v>
      </c>
    </row>
    <row r="30" spans="2:5" s="14" customFormat="1" ht="24" x14ac:dyDescent="0.25">
      <c r="B30" s="164"/>
      <c r="C30" s="19" t="s">
        <v>106</v>
      </c>
      <c r="D30" s="18" t="s">
        <v>582</v>
      </c>
      <c r="E30" s="18" t="s">
        <v>613</v>
      </c>
    </row>
    <row r="31" spans="2:5" s="14" customFormat="1" ht="36" x14ac:dyDescent="0.25">
      <c r="B31" s="165"/>
      <c r="C31" s="19" t="s">
        <v>107</v>
      </c>
      <c r="D31" s="18" t="s">
        <v>583</v>
      </c>
      <c r="E31" s="129" t="s">
        <v>367</v>
      </c>
    </row>
    <row r="32" spans="2:5" s="14" customFormat="1" ht="36" x14ac:dyDescent="0.25">
      <c r="B32" s="147" t="s">
        <v>595</v>
      </c>
      <c r="C32" s="19" t="s">
        <v>108</v>
      </c>
      <c r="D32" s="18" t="s">
        <v>584</v>
      </c>
      <c r="E32" s="18" t="s">
        <v>614</v>
      </c>
    </row>
    <row r="33" spans="2:5" s="14" customFormat="1" ht="24" x14ac:dyDescent="0.25">
      <c r="B33" s="147"/>
      <c r="C33" s="19" t="s">
        <v>109</v>
      </c>
      <c r="D33" s="18" t="s">
        <v>585</v>
      </c>
      <c r="E33" s="129" t="s">
        <v>451</v>
      </c>
    </row>
    <row r="34" spans="2:5" s="14" customFormat="1" ht="36" x14ac:dyDescent="0.25">
      <c r="B34" s="19" t="s">
        <v>594</v>
      </c>
      <c r="C34" s="19" t="s">
        <v>110</v>
      </c>
      <c r="D34" s="18" t="s">
        <v>586</v>
      </c>
      <c r="E34" s="63" t="s">
        <v>301</v>
      </c>
    </row>
    <row r="35" spans="2:5" s="14" customFormat="1" ht="24" x14ac:dyDescent="0.25">
      <c r="B35" s="147" t="s">
        <v>593</v>
      </c>
      <c r="C35" s="19" t="s">
        <v>111</v>
      </c>
      <c r="D35" s="18" t="s">
        <v>587</v>
      </c>
      <c r="E35" s="63" t="s">
        <v>409</v>
      </c>
    </row>
    <row r="36" spans="2:5" s="14" customFormat="1" ht="24" x14ac:dyDescent="0.25">
      <c r="B36" s="147"/>
      <c r="C36" s="19" t="s">
        <v>112</v>
      </c>
      <c r="D36" s="18" t="s">
        <v>588</v>
      </c>
      <c r="E36" s="63" t="s">
        <v>409</v>
      </c>
    </row>
    <row r="37" spans="2:5" s="14" customFormat="1" ht="12.75" x14ac:dyDescent="0.25">
      <c r="B37" s="147" t="s">
        <v>592</v>
      </c>
      <c r="C37" s="19" t="s">
        <v>113</v>
      </c>
      <c r="D37" s="18" t="s">
        <v>589</v>
      </c>
      <c r="E37" s="63" t="s">
        <v>301</v>
      </c>
    </row>
    <row r="38" spans="2:5" s="14" customFormat="1" ht="12.75" x14ac:dyDescent="0.25">
      <c r="B38" s="147"/>
      <c r="C38" s="19" t="s">
        <v>114</v>
      </c>
      <c r="D38" s="18" t="s">
        <v>590</v>
      </c>
      <c r="E38" s="63" t="s">
        <v>301</v>
      </c>
    </row>
    <row r="39" spans="2:5" s="14" customFormat="1" ht="12.75" x14ac:dyDescent="0.25">
      <c r="B39" s="147"/>
      <c r="C39" s="19" t="s">
        <v>115</v>
      </c>
      <c r="D39" s="18" t="s">
        <v>591</v>
      </c>
      <c r="E39" s="63" t="s">
        <v>301</v>
      </c>
    </row>
  </sheetData>
  <sheetProtection algorithmName="SHA-512" hashValue="hKbrrGINUEm7ed/qhgV9VPZAdsN3c7rLB9GhUagkgfKmh4q0Fyv/ZHvmC4tjSQoQG/lgsgktOGP9HL8POpVqzw==" saltValue="eUW+lr7tpYZRcxCFYW5NSA==" spinCount="100000" sheet="1" objects="1" scenarios="1" formatCells="0" formatColumns="0" formatRows="0"/>
  <mergeCells count="11">
    <mergeCell ref="B32:B33"/>
    <mergeCell ref="B35:B36"/>
    <mergeCell ref="B37:B39"/>
    <mergeCell ref="B6:E6"/>
    <mergeCell ref="B10:B12"/>
    <mergeCell ref="B14:B17"/>
    <mergeCell ref="B18:B20"/>
    <mergeCell ref="B21:B23"/>
    <mergeCell ref="B24:B25"/>
    <mergeCell ref="B26:B27"/>
    <mergeCell ref="B28:B31"/>
  </mergeCells>
  <hyperlinks>
    <hyperlink ref="E33" location="Compliance!A1" display="Ver Compliance &gt; Programa de Compliance" xr:uid="{48D2EC1C-ADAA-4218-8C26-E21F55EC336F}"/>
    <hyperlink ref="E23" location="Compliance!A1" display="Ver Compliance &gt; Programa de Compliance" xr:uid="{AB7357B3-EE03-42AB-B2F0-17B32669DB91}"/>
    <hyperlink ref="E10" location="Climate!A1" display="Climate!A1" xr:uid="{9BDE2246-20FE-492C-9D33-960EBD428CF3}"/>
    <hyperlink ref="E11" location="Climate!A1" display="Climate!A1" xr:uid="{1EC18A0B-6011-4A5A-93D6-7BD94A42FD9A}"/>
    <hyperlink ref="E12" location="Climate!A1" display="Climate!A1" xr:uid="{A0B26FB0-49F4-416E-AE6C-899739F32E0D}"/>
    <hyperlink ref="E13" location="Environmental!A1" display="Environmental!A1" xr:uid="{1B6E15EF-A095-4E55-BC07-5A62FB074AA7}"/>
    <hyperlink ref="E14" location="Environmental!A1" display="Environmental!A1" xr:uid="{6D9C4FD0-3500-4467-AA60-E96A4A108F91}"/>
    <hyperlink ref="E15" location="Environmental!A1" display="Environmental!A1" xr:uid="{737E7FF8-F751-443D-9A51-3F51FF2E252A}"/>
    <hyperlink ref="E18" location="Environmental!A1" display="Environmental!A1" xr:uid="{951E7582-17BA-402F-8886-2ADABF93C5A9}"/>
    <hyperlink ref="E24" location="Communities!A1" display="Communities!A1" xr:uid="{79346554-1A5D-44DA-A4B6-EA2E7C983DEF}"/>
    <hyperlink ref="E26" location="Safety!A1" display="Safety!A1" xr:uid="{1F0B718C-AA84-46E0-9B7C-A17717069043}"/>
    <hyperlink ref="E27" location="Safety!A1" display="Safety!A1" xr:uid="{7F720259-E0EA-47DA-B5D3-0724A62BA990}"/>
    <hyperlink ref="E29" location="Climate!A1" display="Climate!A1" xr:uid="{F7463E99-5F5B-4201-9CF0-E4129EBCBA76}"/>
    <hyperlink ref="E31" location="Climate!A1" display="Climate!A1" xr:uid="{E1F4068D-299C-4844-AD58-51D722868D59}"/>
    <hyperlink ref="E35" location="Safety!A1" display="Safety!A1" xr:uid="{B4967844-899D-4BB3-BF74-27EAAFEC28A9}"/>
    <hyperlink ref="E36" location="Safety!A1" display="Safety!A1" xr:uid="{46C6F2C2-B0F4-4859-9D5C-108662D1DE8D}"/>
    <hyperlink ref="E34" location="Governance!A1" display="Ver Governança &gt; Modelo de negócio" xr:uid="{FBC304CA-E4A0-4E7A-A858-775A3144B89F}"/>
    <hyperlink ref="E37" location="Governance!A1" display="Ver Governança &gt; Modelo de negócio" xr:uid="{8BD5D1A6-1A3D-4F6C-A99A-8194C3010685}"/>
    <hyperlink ref="E38" location="Governance!A1" display="Ver Governança &gt; Modelo de negócio" xr:uid="{21C7DC26-63D9-457D-9DC2-A4908CC5B6EC}"/>
    <hyperlink ref="E39" location="Governance!A1" display="Ver Governança &gt; Modelo de negócio" xr:uid="{AD673610-D1BC-4427-80AF-191932EBF43A}"/>
  </hyperlinks>
  <pageMargins left="0.511811024" right="0.511811024" top="0.78740157499999996" bottom="0.78740157499999996" header="0.31496062000000002" footer="0.31496062000000002"/>
  <pageSetup paperSize="8"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1FD9-FDA6-46E9-9F47-6F00E0292E58}">
  <sheetPr>
    <pageSetUpPr fitToPage="1"/>
  </sheetPr>
  <dimension ref="B1:D24"/>
  <sheetViews>
    <sheetView showGridLines="0" showRowColHeaders="0" zoomScaleNormal="100" workbookViewId="0">
      <selection activeCell="B9" sqref="B9"/>
    </sheetView>
  </sheetViews>
  <sheetFormatPr defaultColWidth="9" defaultRowHeight="15" x14ac:dyDescent="0.25"/>
  <cols>
    <col min="1" max="1" width="2.5" style="12" customWidth="1"/>
    <col min="2" max="2" width="100" style="12" customWidth="1"/>
    <col min="3" max="3" width="57.5" style="12" customWidth="1"/>
    <col min="4" max="16384" width="9" style="12"/>
  </cols>
  <sheetData>
    <row r="1" spans="2:4" x14ac:dyDescent="0.25">
      <c r="B1" s="11"/>
      <c r="C1" s="11"/>
    </row>
    <row r="2" spans="2:4" ht="21" customHeight="1" x14ac:dyDescent="0.25">
      <c r="B2" s="11"/>
      <c r="C2" s="11"/>
    </row>
    <row r="3" spans="2:4" x14ac:dyDescent="0.25">
      <c r="B3" s="11"/>
      <c r="C3" s="11"/>
    </row>
    <row r="6" spans="2:4" s="30" customFormat="1" ht="26.25" x14ac:dyDescent="0.25">
      <c r="B6" s="149" t="s">
        <v>615</v>
      </c>
      <c r="C6" s="149"/>
    </row>
    <row r="9" spans="2:4" s="14" customFormat="1" ht="12.75" x14ac:dyDescent="0.25">
      <c r="B9" s="25" t="s">
        <v>615</v>
      </c>
      <c r="C9" s="25" t="s">
        <v>561</v>
      </c>
    </row>
    <row r="10" spans="2:4" s="14" customFormat="1" ht="12.75" x14ac:dyDescent="0.25">
      <c r="B10" s="179" t="s">
        <v>307</v>
      </c>
      <c r="C10" s="180"/>
    </row>
    <row r="11" spans="2:4" s="14" customFormat="1" ht="12.75" x14ac:dyDescent="0.25">
      <c r="B11" s="18" t="s">
        <v>616</v>
      </c>
      <c r="C11" s="129" t="s">
        <v>629</v>
      </c>
      <c r="D11" s="27"/>
    </row>
    <row r="12" spans="2:4" s="14" customFormat="1" ht="12.75" x14ac:dyDescent="0.25">
      <c r="B12" s="18" t="s">
        <v>617</v>
      </c>
      <c r="C12" s="129" t="s">
        <v>629</v>
      </c>
      <c r="D12" s="27"/>
    </row>
    <row r="13" spans="2:4" s="14" customFormat="1" ht="12.75" x14ac:dyDescent="0.25">
      <c r="B13" s="179" t="s">
        <v>618</v>
      </c>
      <c r="C13" s="180"/>
    </row>
    <row r="14" spans="2:4" s="14" customFormat="1" ht="12.75" x14ac:dyDescent="0.25">
      <c r="B14" s="18" t="s">
        <v>619</v>
      </c>
      <c r="C14" s="129" t="s">
        <v>367</v>
      </c>
    </row>
    <row r="15" spans="2:4" s="14" customFormat="1" ht="12.75" x14ac:dyDescent="0.25">
      <c r="B15" s="18" t="s">
        <v>620</v>
      </c>
      <c r="C15" s="129" t="s">
        <v>367</v>
      </c>
    </row>
    <row r="16" spans="2:4" s="14" customFormat="1" ht="24" x14ac:dyDescent="0.25">
      <c r="B16" s="18" t="s">
        <v>621</v>
      </c>
      <c r="C16" s="129" t="s">
        <v>367</v>
      </c>
    </row>
    <row r="17" spans="2:3" s="14" customFormat="1" ht="12.75" x14ac:dyDescent="0.25">
      <c r="B17" s="179" t="s">
        <v>308</v>
      </c>
      <c r="C17" s="180"/>
    </row>
    <row r="18" spans="2:3" s="14" customFormat="1" ht="12.75" x14ac:dyDescent="0.25">
      <c r="B18" s="18" t="s">
        <v>622</v>
      </c>
      <c r="C18" s="129" t="s">
        <v>365</v>
      </c>
    </row>
    <row r="19" spans="2:3" s="14" customFormat="1" ht="12.75" x14ac:dyDescent="0.25">
      <c r="B19" s="18" t="s">
        <v>623</v>
      </c>
      <c r="C19" s="129" t="s">
        <v>365</v>
      </c>
    </row>
    <row r="20" spans="2:3" s="14" customFormat="1" ht="24" x14ac:dyDescent="0.25">
      <c r="B20" s="18" t="s">
        <v>624</v>
      </c>
      <c r="C20" s="129" t="s">
        <v>365</v>
      </c>
    </row>
    <row r="21" spans="2:3" s="14" customFormat="1" ht="12.75" x14ac:dyDescent="0.25">
      <c r="B21" s="179" t="s">
        <v>628</v>
      </c>
      <c r="C21" s="180"/>
    </row>
    <row r="22" spans="2:3" s="14" customFormat="1" ht="24" x14ac:dyDescent="0.25">
      <c r="B22" s="18" t="s">
        <v>625</v>
      </c>
      <c r="C22" s="129" t="s">
        <v>368</v>
      </c>
    </row>
    <row r="23" spans="2:3" s="14" customFormat="1" ht="12.75" x14ac:dyDescent="0.25">
      <c r="B23" s="18" t="s">
        <v>626</v>
      </c>
      <c r="C23" s="129" t="s">
        <v>368</v>
      </c>
    </row>
    <row r="24" spans="2:3" s="14" customFormat="1" ht="12.75" x14ac:dyDescent="0.25">
      <c r="B24" s="18" t="s">
        <v>627</v>
      </c>
      <c r="C24" s="129" t="s">
        <v>367</v>
      </c>
    </row>
  </sheetData>
  <sheetProtection algorithmName="SHA-512" hashValue="fVKTqlr4pErtkM21JjxE4EWZe2iWQ8YuC6ZipYqJw+YU6R97HOxFsGR+5bayKNPPvJS9Xx/O5lWKq+XLwDWZ4Q==" saltValue="epx9jeUkHlp33MGB9+Nqjg==" spinCount="100000" sheet="1" objects="1" scenarios="1" formatCells="0" formatColumns="0" formatRows="0"/>
  <mergeCells count="5">
    <mergeCell ref="B10:C10"/>
    <mergeCell ref="B13:C13"/>
    <mergeCell ref="B17:C17"/>
    <mergeCell ref="B21:C21"/>
    <mergeCell ref="B6:C6"/>
  </mergeCells>
  <hyperlinks>
    <hyperlink ref="C14" location="Climate!A1" display="Climate!A1" xr:uid="{8A403043-92DD-49F2-B3DE-B1A7B7B2EC8A}"/>
    <hyperlink ref="C15" location="Climate!A1" display="Climate!A1" xr:uid="{6E691482-1664-46CE-A669-001324CA3F30}"/>
    <hyperlink ref="C16" location="Climate!A1" display="Climate!A1" xr:uid="{19B60470-E887-4039-B56A-DD872CDB236C}"/>
    <hyperlink ref="C24" location="Climate!A1" display="Climate!A1" xr:uid="{D4982792-C73C-4096-B2FA-96DD45503183}"/>
    <hyperlink ref="C11" location="Climate!A1" display="Climate!A1" xr:uid="{3786D375-1CAC-424D-8AD6-43C7773EC0A6}"/>
    <hyperlink ref="C12" location="Climate!A1" display="Climate!A1" xr:uid="{3502806A-DD1C-427D-BD8D-AF2A227E64A8}"/>
    <hyperlink ref="C18" location="Climate!A1" display="Climate!A1" xr:uid="{51142226-96C6-4F0A-A97C-ABA0375D92D6}"/>
    <hyperlink ref="C19" location="Climate!A1" display="Climate!A1" xr:uid="{D5DCEEE4-6458-4988-B610-0E093D52E389}"/>
    <hyperlink ref="C20" location="Climate!A1" display="Climate!A1" xr:uid="{54FFE0AF-DAF7-44AF-923F-6A739F170C32}"/>
    <hyperlink ref="C22" location="Climate!A1" display="Climate!A1" xr:uid="{000B6A9B-3A65-417A-8F8F-EC8069F849BC}"/>
    <hyperlink ref="C23" location="Climate!A1" display="Climate!A1" xr:uid="{29FAEE8B-6888-482B-8B60-2CD489D251C5}"/>
  </hyperlinks>
  <pageMargins left="0.511811024" right="0.511811024" top="0.78740157499999996" bottom="0.78740157499999996" header="0.31496062000000002" footer="0.31496062000000002"/>
  <pageSetup paperSize="8" scale="7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31F3-52D4-48E0-902E-C9B343836FB2}">
  <sheetPr>
    <pageSetUpPr fitToPage="1"/>
  </sheetPr>
  <dimension ref="B1:H124"/>
  <sheetViews>
    <sheetView showGridLines="0" showRowColHeaders="0" zoomScaleNormal="100" workbookViewId="0">
      <selection activeCell="C18" sqref="C18"/>
    </sheetView>
  </sheetViews>
  <sheetFormatPr defaultColWidth="9" defaultRowHeight="15" x14ac:dyDescent="0.25"/>
  <cols>
    <col min="1" max="1" width="2.5" style="32" customWidth="1"/>
    <col min="2" max="2" width="72.5" style="32" customWidth="1"/>
    <col min="3" max="6" width="21.25" style="32" customWidth="1"/>
    <col min="7" max="7" width="12.75" style="32" customWidth="1"/>
    <col min="8" max="8" width="10.25" style="32" bestFit="1" customWidth="1"/>
    <col min="9" max="16384" width="9" style="32"/>
  </cols>
  <sheetData>
    <row r="1" spans="2:7" x14ac:dyDescent="0.25">
      <c r="B1" s="31"/>
      <c r="C1" s="31"/>
      <c r="D1" s="31"/>
      <c r="E1" s="31"/>
      <c r="F1" s="31"/>
    </row>
    <row r="2" spans="2:7" ht="21" customHeight="1" x14ac:dyDescent="0.25">
      <c r="B2" s="31"/>
      <c r="C2" s="31"/>
      <c r="D2" s="31"/>
      <c r="E2" s="31"/>
      <c r="F2" s="31"/>
    </row>
    <row r="3" spans="2:7" x14ac:dyDescent="0.25">
      <c r="B3" s="31"/>
      <c r="C3" s="31"/>
      <c r="D3" s="31"/>
      <c r="E3" s="31"/>
      <c r="F3" s="31"/>
    </row>
    <row r="6" spans="2:7" s="33" customFormat="1" ht="26.25" x14ac:dyDescent="0.25">
      <c r="B6" s="194" t="s">
        <v>116</v>
      </c>
      <c r="C6" s="194"/>
      <c r="D6" s="194"/>
      <c r="E6" s="194"/>
      <c r="F6" s="194"/>
    </row>
    <row r="9" spans="2:7" s="34" customFormat="1" ht="12.75" x14ac:dyDescent="0.25">
      <c r="B9" s="43" t="s">
        <v>117</v>
      </c>
      <c r="C9" s="43">
        <v>2022</v>
      </c>
      <c r="D9" s="43">
        <v>2021</v>
      </c>
      <c r="E9" s="43">
        <v>2020</v>
      </c>
      <c r="F9" s="43" t="s">
        <v>635</v>
      </c>
    </row>
    <row r="10" spans="2:7" s="34" customFormat="1" ht="12.75" x14ac:dyDescent="0.25">
      <c r="B10" s="181" t="s">
        <v>630</v>
      </c>
      <c r="C10" s="181"/>
      <c r="D10" s="181"/>
      <c r="E10" s="181"/>
      <c r="F10" s="181"/>
    </row>
    <row r="11" spans="2:7" s="34" customFormat="1" ht="14.25" x14ac:dyDescent="0.25">
      <c r="B11" s="35" t="s">
        <v>634</v>
      </c>
      <c r="C11" s="36">
        <v>6015.8752499725242</v>
      </c>
      <c r="D11" s="36">
        <v>6671.2</v>
      </c>
      <c r="E11" s="36">
        <v>5636.9</v>
      </c>
      <c r="F11" s="37">
        <v>-9.8231914802055953E-2</v>
      </c>
    </row>
    <row r="12" spans="2:7" s="34" customFormat="1" ht="12.75" x14ac:dyDescent="0.25">
      <c r="B12" s="35" t="s">
        <v>632</v>
      </c>
      <c r="C12" s="36">
        <v>3393.7576988702563</v>
      </c>
      <c r="D12" s="36">
        <v>3348.6</v>
      </c>
      <c r="E12" s="36">
        <v>3171.2</v>
      </c>
      <c r="F12" s="37">
        <v>1.3485545861033454E-2</v>
      </c>
    </row>
    <row r="13" spans="2:7" s="34" customFormat="1" ht="12.75" x14ac:dyDescent="0.25">
      <c r="B13" s="35" t="s">
        <v>633</v>
      </c>
      <c r="C13" s="36">
        <v>2622.117551102268</v>
      </c>
      <c r="D13" s="36">
        <v>3322.6</v>
      </c>
      <c r="E13" s="36">
        <v>2465.6999999999998</v>
      </c>
      <c r="F13" s="37">
        <v>-0.21082358661823031</v>
      </c>
    </row>
    <row r="14" spans="2:7" s="34" customFormat="1" ht="12.75" x14ac:dyDescent="0.25">
      <c r="B14" s="181" t="s">
        <v>641</v>
      </c>
      <c r="C14" s="181"/>
      <c r="D14" s="181"/>
      <c r="E14" s="181"/>
      <c r="F14" s="181"/>
    </row>
    <row r="15" spans="2:7" s="34" customFormat="1" ht="12.75" x14ac:dyDescent="0.25">
      <c r="B15" s="35" t="s">
        <v>636</v>
      </c>
      <c r="C15" s="36">
        <v>2175.4</v>
      </c>
      <c r="D15" s="36">
        <v>1804.9</v>
      </c>
      <c r="E15" s="36">
        <v>945.4</v>
      </c>
      <c r="F15" s="37">
        <v>0.20499999999999999</v>
      </c>
      <c r="G15" s="120"/>
    </row>
    <row r="16" spans="2:7" s="34" customFormat="1" ht="12.75" x14ac:dyDescent="0.25">
      <c r="B16" s="35" t="s">
        <v>637</v>
      </c>
      <c r="C16" s="36">
        <v>1436.6</v>
      </c>
      <c r="D16" s="36">
        <v>2959.8</v>
      </c>
      <c r="E16" s="36">
        <v>796.1</v>
      </c>
      <c r="F16" s="37">
        <v>-0.51462936684911154</v>
      </c>
      <c r="G16" s="120"/>
    </row>
    <row r="17" spans="2:7" s="34" customFormat="1" ht="12.75" x14ac:dyDescent="0.25">
      <c r="B17" s="35" t="s">
        <v>642</v>
      </c>
      <c r="C17" s="38">
        <v>0.66</v>
      </c>
      <c r="D17" s="38">
        <v>1.64</v>
      </c>
      <c r="E17" s="38">
        <v>0.84199999999999997</v>
      </c>
      <c r="F17" s="37" t="s">
        <v>1113</v>
      </c>
      <c r="G17" s="67"/>
    </row>
    <row r="18" spans="2:7" s="34" customFormat="1" ht="12.75" x14ac:dyDescent="0.25">
      <c r="B18" s="35" t="s">
        <v>638</v>
      </c>
      <c r="C18" s="36">
        <v>383.4</v>
      </c>
      <c r="D18" s="36">
        <v>1444.6</v>
      </c>
      <c r="E18" s="36">
        <v>124</v>
      </c>
      <c r="F18" s="37">
        <v>-0.73499999999999999</v>
      </c>
      <c r="G18" s="120"/>
    </row>
    <row r="19" spans="2:7" s="34" customFormat="1" ht="12.75" x14ac:dyDescent="0.25">
      <c r="B19" s="35" t="s">
        <v>639</v>
      </c>
      <c r="C19" s="36">
        <v>1025.8</v>
      </c>
      <c r="D19" s="36">
        <v>2884.6</v>
      </c>
      <c r="E19" s="36">
        <v>1495.4</v>
      </c>
      <c r="F19" s="37">
        <v>-0.64400000000000002</v>
      </c>
      <c r="G19" s="120"/>
    </row>
    <row r="20" spans="2:7" s="34" customFormat="1" ht="12.75" x14ac:dyDescent="0.25">
      <c r="B20" s="35" t="s">
        <v>640</v>
      </c>
      <c r="C20" s="36">
        <v>399.7</v>
      </c>
      <c r="D20" s="36">
        <v>23.8</v>
      </c>
      <c r="E20" s="36">
        <v>26.6</v>
      </c>
      <c r="F20" s="37">
        <v>15.794</v>
      </c>
      <c r="G20" s="120"/>
    </row>
    <row r="21" spans="2:7" s="34" customFormat="1" ht="12.75" x14ac:dyDescent="0.25">
      <c r="B21" s="181" t="s">
        <v>643</v>
      </c>
      <c r="C21" s="181"/>
      <c r="D21" s="181"/>
      <c r="E21" s="181"/>
      <c r="F21" s="181"/>
    </row>
    <row r="22" spans="2:7" s="34" customFormat="1" ht="14.25" x14ac:dyDescent="0.25">
      <c r="B22" s="35" t="s">
        <v>648</v>
      </c>
      <c r="C22" s="36">
        <v>65911.5</v>
      </c>
      <c r="D22" s="36">
        <v>75382.399999999994</v>
      </c>
      <c r="E22" s="36">
        <v>95271.1</v>
      </c>
      <c r="F22" s="37">
        <v>-0.126</v>
      </c>
      <c r="G22" s="120"/>
    </row>
    <row r="23" spans="2:7" s="34" customFormat="1" ht="12.75" x14ac:dyDescent="0.25">
      <c r="B23" s="35" t="s">
        <v>644</v>
      </c>
      <c r="C23" s="37">
        <v>0.111</v>
      </c>
      <c r="D23" s="37">
        <v>0.16500000000000001</v>
      </c>
      <c r="E23" s="37">
        <v>0.26</v>
      </c>
      <c r="F23" s="37" t="s">
        <v>118</v>
      </c>
      <c r="G23" s="67"/>
    </row>
    <row r="24" spans="2:7" s="34" customFormat="1" ht="12.75" x14ac:dyDescent="0.25">
      <c r="B24" s="35" t="s">
        <v>645</v>
      </c>
      <c r="C24" s="37">
        <v>0.86599999999999999</v>
      </c>
      <c r="D24" s="37">
        <v>0.83099999999999996</v>
      </c>
      <c r="E24" s="37">
        <v>0.71</v>
      </c>
      <c r="F24" s="37" t="s">
        <v>119</v>
      </c>
      <c r="G24" s="67"/>
    </row>
    <row r="25" spans="2:7" s="34" customFormat="1" ht="12.75" x14ac:dyDescent="0.25">
      <c r="B25" s="35" t="s">
        <v>646</v>
      </c>
      <c r="C25" s="37">
        <v>2.3E-2</v>
      </c>
      <c r="D25" s="37">
        <v>3.0000000000000001E-3</v>
      </c>
      <c r="E25" s="37">
        <v>0.03</v>
      </c>
      <c r="F25" s="37" t="s">
        <v>120</v>
      </c>
      <c r="G25" s="67"/>
    </row>
    <row r="26" spans="2:7" s="34" customFormat="1" ht="14.25" x14ac:dyDescent="0.25">
      <c r="B26" s="35" t="s">
        <v>649</v>
      </c>
      <c r="C26" s="36">
        <v>12</v>
      </c>
      <c r="D26" s="39">
        <v>27.6</v>
      </c>
      <c r="E26" s="39">
        <v>15.7</v>
      </c>
      <c r="F26" s="37">
        <v>-0.56499999999999995</v>
      </c>
      <c r="G26" s="120"/>
    </row>
    <row r="27" spans="2:7" s="34" customFormat="1" ht="12.75" x14ac:dyDescent="0.25">
      <c r="B27" s="35" t="s">
        <v>647</v>
      </c>
      <c r="C27" s="36">
        <v>32633.200000000001</v>
      </c>
      <c r="D27" s="36">
        <v>25054.2</v>
      </c>
      <c r="E27" s="36">
        <v>29186.1</v>
      </c>
      <c r="F27" s="37">
        <v>0.30299999999999999</v>
      </c>
      <c r="G27" s="120"/>
    </row>
    <row r="28" spans="2:7" s="34" customFormat="1" ht="14.25" x14ac:dyDescent="0.25">
      <c r="B28" s="35" t="s">
        <v>650</v>
      </c>
      <c r="C28" s="36">
        <v>18.8</v>
      </c>
      <c r="D28" s="39">
        <v>17.600000000000001</v>
      </c>
      <c r="E28" s="39">
        <v>15.2</v>
      </c>
      <c r="F28" s="37">
        <v>6.8000000000000005E-2</v>
      </c>
      <c r="G28" s="120"/>
    </row>
    <row r="29" spans="2:7" s="34" customFormat="1" ht="12.75" x14ac:dyDescent="0.25">
      <c r="B29" s="181" t="s">
        <v>654</v>
      </c>
      <c r="C29" s="181"/>
      <c r="D29" s="181"/>
      <c r="E29" s="181"/>
      <c r="F29" s="181"/>
    </row>
    <row r="30" spans="2:7" s="34" customFormat="1" ht="12.75" x14ac:dyDescent="0.25">
      <c r="B30" s="35" t="s">
        <v>651</v>
      </c>
      <c r="C30" s="36">
        <v>294372.8</v>
      </c>
      <c r="D30" s="36">
        <v>354541.8</v>
      </c>
      <c r="E30" s="36">
        <v>448360.1</v>
      </c>
      <c r="F30" s="37">
        <v>-0.17</v>
      </c>
      <c r="G30" s="120"/>
    </row>
    <row r="31" spans="2:7" s="34" customFormat="1" ht="12.75" x14ac:dyDescent="0.25">
      <c r="B31" s="35" t="s">
        <v>652</v>
      </c>
      <c r="C31" s="37">
        <v>0.999</v>
      </c>
      <c r="D31" s="37">
        <v>0.999</v>
      </c>
      <c r="E31" s="37">
        <v>0.999</v>
      </c>
      <c r="F31" s="37" t="s">
        <v>0</v>
      </c>
    </row>
    <row r="32" spans="2:7" s="34" customFormat="1" ht="12.75" x14ac:dyDescent="0.25">
      <c r="B32" s="35" t="s">
        <v>653</v>
      </c>
      <c r="C32" s="37">
        <v>1E-3</v>
      </c>
      <c r="D32" s="37">
        <v>1E-3</v>
      </c>
      <c r="E32" s="37">
        <v>1E-3</v>
      </c>
      <c r="F32" s="37" t="s">
        <v>0</v>
      </c>
    </row>
    <row r="33" spans="2:8" s="34" customFormat="1" ht="12.75" x14ac:dyDescent="0.25">
      <c r="B33" s="181" t="s">
        <v>659</v>
      </c>
      <c r="C33" s="181"/>
      <c r="D33" s="181"/>
      <c r="E33" s="181"/>
      <c r="F33" s="181"/>
    </row>
    <row r="34" spans="2:8" s="34" customFormat="1" ht="12.75" x14ac:dyDescent="0.25">
      <c r="B34" s="35" t="s">
        <v>655</v>
      </c>
      <c r="C34" s="39">
        <v>0</v>
      </c>
      <c r="D34" s="39">
        <v>0</v>
      </c>
      <c r="E34" s="39">
        <v>0</v>
      </c>
      <c r="F34" s="37" t="s">
        <v>0</v>
      </c>
    </row>
    <row r="35" spans="2:8" s="34" customFormat="1" ht="12.75" x14ac:dyDescent="0.25">
      <c r="B35" s="35" t="s">
        <v>656</v>
      </c>
      <c r="C35" s="40">
        <v>0</v>
      </c>
      <c r="D35" s="40">
        <v>0</v>
      </c>
      <c r="E35" s="40">
        <v>0</v>
      </c>
      <c r="F35" s="37" t="s">
        <v>0</v>
      </c>
    </row>
    <row r="36" spans="2:8" s="34" customFormat="1" ht="12.75" x14ac:dyDescent="0.25">
      <c r="B36" s="35" t="s">
        <v>657</v>
      </c>
      <c r="C36" s="39">
        <v>0</v>
      </c>
      <c r="D36" s="39">
        <v>0</v>
      </c>
      <c r="E36" s="39">
        <v>0</v>
      </c>
      <c r="F36" s="37" t="s">
        <v>0</v>
      </c>
    </row>
    <row r="37" spans="2:8" s="34" customFormat="1" ht="14.25" x14ac:dyDescent="0.25">
      <c r="B37" s="35" t="s">
        <v>658</v>
      </c>
      <c r="C37" s="41">
        <v>0</v>
      </c>
      <c r="D37" s="41">
        <v>0</v>
      </c>
      <c r="E37" s="41">
        <v>0</v>
      </c>
      <c r="F37" s="37" t="s">
        <v>0</v>
      </c>
    </row>
    <row r="38" spans="2:8" s="34" customFormat="1" ht="12.75" x14ac:dyDescent="0.25">
      <c r="B38" s="181" t="s">
        <v>660</v>
      </c>
      <c r="C38" s="181"/>
      <c r="D38" s="181"/>
      <c r="E38" s="181"/>
      <c r="F38" s="181"/>
    </row>
    <row r="39" spans="2:8" s="34" customFormat="1" ht="12.75" x14ac:dyDescent="0.25">
      <c r="B39" s="35" t="s">
        <v>661</v>
      </c>
      <c r="C39" s="39">
        <v>428.4</v>
      </c>
      <c r="D39" s="39">
        <v>166.6</v>
      </c>
      <c r="E39" s="39">
        <v>71.2</v>
      </c>
      <c r="F39" s="37">
        <v>1.5714285714285712</v>
      </c>
      <c r="G39" s="120"/>
    </row>
    <row r="40" spans="2:8" s="34" customFormat="1" ht="12.75" x14ac:dyDescent="0.25">
      <c r="B40" s="35" t="s">
        <v>662</v>
      </c>
      <c r="C40" s="41">
        <v>381</v>
      </c>
      <c r="D40" s="39">
        <v>148.69999999999999</v>
      </c>
      <c r="E40" s="39">
        <v>144</v>
      </c>
      <c r="F40" s="37">
        <v>1.5622057834566241</v>
      </c>
      <c r="G40" s="120"/>
    </row>
    <row r="41" spans="2:8" s="34" customFormat="1" ht="12.75" x14ac:dyDescent="0.25">
      <c r="B41" s="35" t="s">
        <v>663</v>
      </c>
      <c r="C41" s="39">
        <v>809.4</v>
      </c>
      <c r="D41" s="39">
        <v>315.3</v>
      </c>
      <c r="E41" s="39">
        <v>215.2</v>
      </c>
      <c r="F41" s="37">
        <v>1.5670789724072312</v>
      </c>
      <c r="G41" s="120"/>
    </row>
    <row r="42" spans="2:8" s="34" customFormat="1" ht="12.75" x14ac:dyDescent="0.25">
      <c r="B42" s="35" t="s">
        <v>664</v>
      </c>
      <c r="C42" s="37">
        <v>0.96399999999999997</v>
      </c>
      <c r="D42" s="37">
        <v>0.92400000000000004</v>
      </c>
      <c r="E42" s="37">
        <v>0.90400000000000003</v>
      </c>
      <c r="F42" s="37" t="s">
        <v>121</v>
      </c>
      <c r="H42" s="67"/>
    </row>
    <row r="43" spans="2:8" s="34" customFormat="1" ht="12.75" x14ac:dyDescent="0.25">
      <c r="B43" s="35" t="s">
        <v>665</v>
      </c>
      <c r="C43" s="37">
        <v>3.5000000000000003E-2</v>
      </c>
      <c r="D43" s="37">
        <v>6.2E-2</v>
      </c>
      <c r="E43" s="37">
        <v>8.6999999999999994E-2</v>
      </c>
      <c r="F43" s="37" t="s">
        <v>122</v>
      </c>
      <c r="H43" s="67"/>
    </row>
    <row r="44" spans="2:8" s="34" customFormat="1" ht="12.75" x14ac:dyDescent="0.25">
      <c r="B44" s="35" t="s">
        <v>666</v>
      </c>
      <c r="C44" s="37">
        <v>2E-3</v>
      </c>
      <c r="D44" s="37">
        <v>1.4E-2</v>
      </c>
      <c r="E44" s="37">
        <v>0.01</v>
      </c>
      <c r="F44" s="37" t="s">
        <v>123</v>
      </c>
      <c r="H44" s="67"/>
    </row>
    <row r="45" spans="2:8" s="34" customFormat="1" ht="12.75" x14ac:dyDescent="0.25">
      <c r="B45" s="181" t="s">
        <v>667</v>
      </c>
      <c r="C45" s="181"/>
      <c r="D45" s="181"/>
      <c r="E45" s="181"/>
      <c r="F45" s="181"/>
    </row>
    <row r="46" spans="2:8" s="34" customFormat="1" ht="14.25" x14ac:dyDescent="0.25">
      <c r="B46" s="35" t="s">
        <v>671</v>
      </c>
      <c r="C46" s="36">
        <v>24782</v>
      </c>
      <c r="D46" s="36">
        <v>18749</v>
      </c>
      <c r="E46" s="36">
        <v>23498</v>
      </c>
      <c r="F46" s="37">
        <v>0.32200000000000001</v>
      </c>
      <c r="G46" s="120"/>
    </row>
    <row r="47" spans="2:8" s="34" customFormat="1" ht="12.75" x14ac:dyDescent="0.25">
      <c r="B47" s="35" t="s">
        <v>668</v>
      </c>
      <c r="C47" s="37">
        <v>0.68600000000000005</v>
      </c>
      <c r="D47" s="37">
        <v>0.68400000000000005</v>
      </c>
      <c r="E47" s="37">
        <v>0.68200000000000005</v>
      </c>
      <c r="F47" s="37" t="s">
        <v>124</v>
      </c>
      <c r="H47" s="67"/>
    </row>
    <row r="48" spans="2:8" s="34" customFormat="1" ht="12.75" x14ac:dyDescent="0.25">
      <c r="B48" s="35" t="s">
        <v>669</v>
      </c>
      <c r="C48" s="37">
        <v>0.314</v>
      </c>
      <c r="D48" s="37">
        <v>0.316</v>
      </c>
      <c r="E48" s="37">
        <v>0.318</v>
      </c>
      <c r="F48" s="37" t="s">
        <v>125</v>
      </c>
      <c r="H48" s="67"/>
    </row>
    <row r="49" spans="2:7" s="34" customFormat="1" ht="14.25" x14ac:dyDescent="0.25">
      <c r="B49" s="35" t="s">
        <v>672</v>
      </c>
      <c r="C49" s="36">
        <v>217935.1</v>
      </c>
      <c r="D49" s="36">
        <v>125426.1</v>
      </c>
      <c r="E49" s="36">
        <v>31278.6</v>
      </c>
      <c r="F49" s="37">
        <v>0.73799999999999999</v>
      </c>
      <c r="G49" s="120"/>
    </row>
    <row r="50" spans="2:7" s="34" customFormat="1" ht="14.25" x14ac:dyDescent="0.25">
      <c r="B50" s="35" t="s">
        <v>673</v>
      </c>
      <c r="C50" s="36">
        <v>241492.5</v>
      </c>
      <c r="D50" s="36">
        <v>264502.09999999998</v>
      </c>
      <c r="E50" s="36">
        <v>1517260</v>
      </c>
      <c r="F50" s="37">
        <v>-8.6992125960436484E-2</v>
      </c>
      <c r="G50" s="120"/>
    </row>
    <row r="51" spans="2:7" s="34" customFormat="1" ht="12.75" x14ac:dyDescent="0.25">
      <c r="B51" s="35" t="s">
        <v>670</v>
      </c>
      <c r="C51" s="36">
        <v>2.2000000000000002</v>
      </c>
      <c r="D51" s="39">
        <v>1.1000000000000001</v>
      </c>
      <c r="E51" s="39">
        <v>0.2</v>
      </c>
      <c r="F51" s="37">
        <v>1</v>
      </c>
      <c r="G51" s="120"/>
    </row>
    <row r="52" spans="2:7" s="34" customFormat="1" ht="12.75" x14ac:dyDescent="0.25">
      <c r="B52" s="181" t="s">
        <v>682</v>
      </c>
      <c r="C52" s="181"/>
      <c r="D52" s="181"/>
      <c r="E52" s="181"/>
      <c r="F52" s="181"/>
    </row>
    <row r="53" spans="2:7" s="34" customFormat="1" ht="12.75" x14ac:dyDescent="0.25">
      <c r="B53" s="35" t="s">
        <v>674</v>
      </c>
      <c r="C53" s="35">
        <v>16</v>
      </c>
      <c r="D53" s="39">
        <v>4</v>
      </c>
      <c r="E53" s="39">
        <v>2</v>
      </c>
      <c r="F53" s="37">
        <v>3</v>
      </c>
    </row>
    <row r="54" spans="2:7" s="34" customFormat="1" ht="12.75" x14ac:dyDescent="0.25">
      <c r="B54" s="35" t="s">
        <v>675</v>
      </c>
      <c r="C54" s="35">
        <v>2</v>
      </c>
      <c r="D54" s="39">
        <v>1</v>
      </c>
      <c r="E54" s="39">
        <v>1</v>
      </c>
      <c r="F54" s="37">
        <v>1</v>
      </c>
    </row>
    <row r="55" spans="2:7" s="34" customFormat="1" ht="12.75" x14ac:dyDescent="0.25">
      <c r="B55" s="35" t="s">
        <v>676</v>
      </c>
      <c r="C55" s="44">
        <v>15.452397922425099</v>
      </c>
      <c r="D55" s="40">
        <v>5.5</v>
      </c>
      <c r="E55" s="39">
        <v>2.96</v>
      </c>
      <c r="F55" s="37">
        <v>1.8095268949863819</v>
      </c>
    </row>
    <row r="56" spans="2:7" s="34" customFormat="1" ht="12.75" x14ac:dyDescent="0.25">
      <c r="B56" s="35" t="s">
        <v>677</v>
      </c>
      <c r="C56" s="44">
        <v>15.32452556226642</v>
      </c>
      <c r="D56" s="39">
        <v>5.44</v>
      </c>
      <c r="E56" s="39">
        <v>2.91</v>
      </c>
      <c r="F56" s="37">
        <v>1.8170083754166209</v>
      </c>
    </row>
    <row r="57" spans="2:7" s="34" customFormat="1" ht="12.75" x14ac:dyDescent="0.25">
      <c r="B57" s="35" t="s">
        <v>678</v>
      </c>
      <c r="C57" s="39">
        <v>1.92</v>
      </c>
      <c r="D57" s="39">
        <v>1.36</v>
      </c>
      <c r="E57" s="39">
        <v>1.46</v>
      </c>
      <c r="F57" s="37">
        <v>0.41199999999999998</v>
      </c>
      <c r="G57" s="120"/>
    </row>
    <row r="58" spans="2:7" s="34" customFormat="1" ht="12.75" x14ac:dyDescent="0.25">
      <c r="B58" s="35" t="s">
        <v>679</v>
      </c>
      <c r="C58" s="39">
        <v>25</v>
      </c>
      <c r="D58" s="39">
        <v>14</v>
      </c>
      <c r="E58" s="39">
        <v>13</v>
      </c>
      <c r="F58" s="37">
        <v>0.78600000000000003</v>
      </c>
      <c r="G58" s="120"/>
    </row>
    <row r="59" spans="2:7" s="34" customFormat="1" ht="12.75" x14ac:dyDescent="0.25">
      <c r="B59" s="35" t="s">
        <v>680</v>
      </c>
      <c r="C59" s="39">
        <v>98</v>
      </c>
      <c r="D59" s="39">
        <v>102</v>
      </c>
      <c r="E59" s="39">
        <v>72</v>
      </c>
      <c r="F59" s="37">
        <v>-3.9E-2</v>
      </c>
      <c r="G59" s="120"/>
    </row>
    <row r="60" spans="2:7" s="34" customFormat="1" ht="12.75" x14ac:dyDescent="0.25">
      <c r="B60" s="35" t="s">
        <v>681</v>
      </c>
      <c r="C60" s="35">
        <v>0</v>
      </c>
      <c r="D60" s="39">
        <v>0</v>
      </c>
      <c r="E60" s="39">
        <v>0</v>
      </c>
      <c r="F60" s="37" t="s">
        <v>0</v>
      </c>
    </row>
    <row r="61" spans="2:7" s="34" customFormat="1" ht="12.75" x14ac:dyDescent="0.25">
      <c r="B61" s="181" t="s">
        <v>332</v>
      </c>
      <c r="C61" s="181"/>
      <c r="D61" s="181"/>
      <c r="E61" s="181"/>
      <c r="F61" s="181"/>
    </row>
    <row r="62" spans="2:7" s="34" customFormat="1" ht="12.75" x14ac:dyDescent="0.25">
      <c r="B62" s="35" t="s">
        <v>684</v>
      </c>
      <c r="C62" s="37">
        <v>0.42105263157894735</v>
      </c>
      <c r="D62" s="37">
        <v>0.43</v>
      </c>
      <c r="E62" s="37">
        <v>0.41499999999999998</v>
      </c>
      <c r="F62" s="39" t="s">
        <v>126</v>
      </c>
    </row>
    <row r="63" spans="2:7" s="34" customFormat="1" ht="12.75" x14ac:dyDescent="0.25">
      <c r="B63" s="35" t="s">
        <v>685</v>
      </c>
      <c r="C63" s="37">
        <v>0.38500000000000001</v>
      </c>
      <c r="D63" s="37">
        <v>0.40500000000000003</v>
      </c>
      <c r="E63" s="37">
        <v>0.39500000000000002</v>
      </c>
      <c r="F63" s="39" t="s">
        <v>127</v>
      </c>
      <c r="G63" s="67"/>
    </row>
    <row r="64" spans="2:7" s="34" customFormat="1" ht="12.75" x14ac:dyDescent="0.25">
      <c r="B64" s="35" t="s">
        <v>686</v>
      </c>
      <c r="C64" s="37">
        <v>0.02</v>
      </c>
      <c r="D64" s="37">
        <v>0.02</v>
      </c>
      <c r="E64" s="37">
        <v>0.02</v>
      </c>
      <c r="F64" s="39" t="s">
        <v>0</v>
      </c>
    </row>
    <row r="65" spans="2:7" s="34" customFormat="1" ht="25.5" x14ac:dyDescent="0.25">
      <c r="B65" s="35" t="s">
        <v>687</v>
      </c>
      <c r="C65" s="35">
        <v>0.66</v>
      </c>
      <c r="D65" s="39">
        <v>0.76</v>
      </c>
      <c r="E65" s="39">
        <v>0.67</v>
      </c>
      <c r="F65" s="37">
        <v>-0.13157894736842102</v>
      </c>
    </row>
    <row r="66" spans="2:7" s="34" customFormat="1" ht="12.75" x14ac:dyDescent="0.25">
      <c r="B66" s="181" t="s">
        <v>683</v>
      </c>
      <c r="C66" s="181"/>
      <c r="D66" s="181"/>
      <c r="E66" s="181"/>
      <c r="F66" s="181"/>
    </row>
    <row r="67" spans="2:7" s="34" customFormat="1" ht="12.75" x14ac:dyDescent="0.25">
      <c r="B67" s="35" t="s">
        <v>688</v>
      </c>
      <c r="C67" s="35">
        <v>152</v>
      </c>
      <c r="D67" s="39">
        <v>128</v>
      </c>
      <c r="E67" s="39">
        <v>123</v>
      </c>
      <c r="F67" s="37">
        <v>0.1875</v>
      </c>
    </row>
    <row r="68" spans="2:7" s="34" customFormat="1" ht="12.75" x14ac:dyDescent="0.25">
      <c r="B68" s="35" t="s">
        <v>689</v>
      </c>
      <c r="C68" s="74">
        <v>1</v>
      </c>
      <c r="D68" s="74">
        <v>1</v>
      </c>
      <c r="E68" s="74">
        <v>1</v>
      </c>
      <c r="F68" s="39" t="s">
        <v>0</v>
      </c>
    </row>
    <row r="69" spans="2:7" s="34" customFormat="1" ht="12.75" x14ac:dyDescent="0.25">
      <c r="B69" s="35" t="s">
        <v>690</v>
      </c>
      <c r="C69" s="74">
        <v>0.88</v>
      </c>
      <c r="D69" s="74">
        <v>0.84</v>
      </c>
      <c r="E69" s="74">
        <v>0.82</v>
      </c>
      <c r="F69" s="39" t="s">
        <v>128</v>
      </c>
    </row>
    <row r="70" spans="2:7" s="34" customFormat="1" ht="12.75" x14ac:dyDescent="0.25">
      <c r="B70" s="35" t="s">
        <v>691</v>
      </c>
      <c r="C70" s="74">
        <v>0.78</v>
      </c>
      <c r="D70" s="74">
        <v>0.74</v>
      </c>
      <c r="E70" s="74">
        <v>0.74</v>
      </c>
      <c r="F70" s="39" t="s">
        <v>128</v>
      </c>
    </row>
    <row r="71" spans="2:7" s="34" customFormat="1" ht="12.75" x14ac:dyDescent="0.25">
      <c r="B71" s="35" t="s">
        <v>692</v>
      </c>
      <c r="C71" s="74">
        <v>0.15</v>
      </c>
      <c r="D71" s="74">
        <v>0.16</v>
      </c>
      <c r="E71" s="74">
        <v>0.2</v>
      </c>
      <c r="F71" s="39" t="s">
        <v>129</v>
      </c>
      <c r="G71" s="67"/>
    </row>
    <row r="72" spans="2:7" s="34" customFormat="1" ht="12.75" x14ac:dyDescent="0.25">
      <c r="B72" s="35" t="s">
        <v>693</v>
      </c>
      <c r="C72" s="35">
        <v>50</v>
      </c>
      <c r="D72" s="39">
        <v>30</v>
      </c>
      <c r="E72" s="39">
        <v>11</v>
      </c>
      <c r="F72" s="37">
        <v>0.66666666666666674</v>
      </c>
    </row>
    <row r="73" spans="2:7" s="34" customFormat="1" ht="12.75" x14ac:dyDescent="0.25">
      <c r="B73" s="35" t="s">
        <v>694</v>
      </c>
      <c r="C73" s="35">
        <v>26</v>
      </c>
      <c r="D73" s="39">
        <v>24</v>
      </c>
      <c r="E73" s="39">
        <v>11</v>
      </c>
      <c r="F73" s="37">
        <v>8.3333333333333259E-2</v>
      </c>
    </row>
    <row r="74" spans="2:7" s="34" customFormat="1" ht="12.75" x14ac:dyDescent="0.25">
      <c r="B74" s="35" t="s">
        <v>695</v>
      </c>
      <c r="C74" s="37">
        <v>0.25</v>
      </c>
      <c r="D74" s="37">
        <v>0.21099999999999999</v>
      </c>
      <c r="E74" s="37">
        <v>8.8999999999999996E-2</v>
      </c>
      <c r="F74" s="39" t="s">
        <v>130</v>
      </c>
      <c r="G74" s="67"/>
    </row>
    <row r="75" spans="2:7" s="34" customFormat="1" ht="12.75" x14ac:dyDescent="0.25">
      <c r="B75" s="35" t="s">
        <v>696</v>
      </c>
      <c r="C75" s="42">
        <v>113581.63</v>
      </c>
      <c r="D75" s="42">
        <v>33842</v>
      </c>
      <c r="E75" s="42">
        <v>141891</v>
      </c>
      <c r="F75" s="37">
        <v>2.356232787660304</v>
      </c>
    </row>
    <row r="76" spans="2:7" s="34" customFormat="1" ht="12.75" x14ac:dyDescent="0.25">
      <c r="B76" s="35" t="s">
        <v>697</v>
      </c>
      <c r="C76" s="42">
        <v>4686.45</v>
      </c>
      <c r="D76" s="42">
        <v>3226</v>
      </c>
      <c r="E76" s="42">
        <v>5690</v>
      </c>
      <c r="F76" s="37">
        <v>0.45271233725976434</v>
      </c>
    </row>
    <row r="77" spans="2:7" s="34" customFormat="1" ht="12.75" x14ac:dyDescent="0.25">
      <c r="B77" s="35" t="s">
        <v>698</v>
      </c>
      <c r="C77" s="41">
        <v>30.83190789473684</v>
      </c>
      <c r="D77" s="39">
        <v>25.2</v>
      </c>
      <c r="E77" s="39">
        <v>46.2</v>
      </c>
      <c r="F77" s="37">
        <v>0.22348840852130314</v>
      </c>
    </row>
    <row r="78" spans="2:7" s="34" customFormat="1" ht="12.75" x14ac:dyDescent="0.25">
      <c r="B78" s="181" t="s">
        <v>699</v>
      </c>
      <c r="C78" s="181"/>
      <c r="D78" s="181"/>
      <c r="E78" s="181"/>
      <c r="F78" s="181"/>
    </row>
    <row r="79" spans="2:7" s="34" customFormat="1" ht="12.75" x14ac:dyDescent="0.25">
      <c r="B79" s="35" t="s">
        <v>700</v>
      </c>
      <c r="C79" s="37">
        <v>1</v>
      </c>
      <c r="D79" s="37">
        <v>1</v>
      </c>
      <c r="E79" s="37">
        <v>1</v>
      </c>
      <c r="F79" s="39" t="s">
        <v>0</v>
      </c>
    </row>
    <row r="80" spans="2:7" s="34" customFormat="1" ht="12.75" x14ac:dyDescent="0.25">
      <c r="B80" s="35" t="s">
        <v>701</v>
      </c>
      <c r="C80" s="36">
        <v>4230.9942199999996</v>
      </c>
      <c r="D80" s="36">
        <v>13754.5</v>
      </c>
      <c r="E80" s="36">
        <v>1416.9</v>
      </c>
      <c r="F80" s="37">
        <v>-0.69239200116325561</v>
      </c>
    </row>
    <row r="81" spans="2:7" s="34" customFormat="1" ht="12.75" x14ac:dyDescent="0.25">
      <c r="B81" s="181" t="s">
        <v>702</v>
      </c>
      <c r="C81" s="181"/>
      <c r="D81" s="181"/>
      <c r="E81" s="181"/>
      <c r="F81" s="181"/>
    </row>
    <row r="82" spans="2:7" s="34" customFormat="1" ht="12.75" x14ac:dyDescent="0.25">
      <c r="B82" s="35" t="s">
        <v>703</v>
      </c>
      <c r="C82" s="35">
        <v>88</v>
      </c>
      <c r="D82" s="39">
        <v>142</v>
      </c>
      <c r="E82" s="39">
        <v>196</v>
      </c>
      <c r="F82" s="37">
        <v>-0.38028169014084512</v>
      </c>
    </row>
    <row r="83" spans="2:7" s="34" customFormat="1" ht="12.75" x14ac:dyDescent="0.25">
      <c r="B83" s="35" t="s">
        <v>704</v>
      </c>
      <c r="C83" s="35">
        <v>4.7</v>
      </c>
      <c r="D83" s="39">
        <v>3</v>
      </c>
      <c r="E83" s="39">
        <v>3.4</v>
      </c>
      <c r="F83" s="37">
        <v>0.56666666666666665</v>
      </c>
    </row>
    <row r="84" spans="2:7" s="34" customFormat="1" ht="12.75" x14ac:dyDescent="0.25">
      <c r="B84" s="35" t="s">
        <v>705</v>
      </c>
      <c r="C84" s="37">
        <v>0.54700000000000004</v>
      </c>
      <c r="D84" s="37">
        <v>0.91</v>
      </c>
      <c r="E84" s="37">
        <v>0.74</v>
      </c>
      <c r="F84" s="39" t="s">
        <v>131</v>
      </c>
      <c r="G84" s="67"/>
    </row>
    <row r="85" spans="2:7" s="34" customFormat="1" ht="25.5" x14ac:dyDescent="0.25">
      <c r="B85" s="35" t="s">
        <v>706</v>
      </c>
      <c r="C85" s="37">
        <v>1</v>
      </c>
      <c r="D85" s="37">
        <v>1</v>
      </c>
      <c r="E85" s="37">
        <v>1</v>
      </c>
      <c r="F85" s="39" t="s">
        <v>0</v>
      </c>
    </row>
    <row r="86" spans="2:7" s="34" customFormat="1" ht="12.75" x14ac:dyDescent="0.25">
      <c r="B86" s="35" t="s">
        <v>707</v>
      </c>
      <c r="C86" s="39">
        <v>10</v>
      </c>
      <c r="D86" s="39">
        <v>8</v>
      </c>
      <c r="E86" s="39">
        <v>19</v>
      </c>
      <c r="F86" s="37">
        <v>0.25</v>
      </c>
      <c r="G86" s="120"/>
    </row>
    <row r="87" spans="2:7" s="34" customFormat="1" ht="12.75" x14ac:dyDescent="0.25">
      <c r="B87" s="35" t="s">
        <v>708</v>
      </c>
      <c r="C87" s="37">
        <v>1</v>
      </c>
      <c r="D87" s="37">
        <v>0.95</v>
      </c>
      <c r="E87" s="37">
        <v>0.74</v>
      </c>
      <c r="F87" s="39" t="s">
        <v>132</v>
      </c>
    </row>
    <row r="88" spans="2:7" s="34" customFormat="1" ht="12.75" x14ac:dyDescent="0.25">
      <c r="B88" s="35" t="s">
        <v>709</v>
      </c>
      <c r="C88" s="37">
        <v>0.2</v>
      </c>
      <c r="D88" s="37">
        <v>0.23799999999999999</v>
      </c>
      <c r="E88" s="37">
        <v>0.111</v>
      </c>
      <c r="F88" s="39" t="s">
        <v>133</v>
      </c>
    </row>
    <row r="89" spans="2:7" s="34" customFormat="1" ht="12.75" x14ac:dyDescent="0.25">
      <c r="B89" s="181" t="s">
        <v>710</v>
      </c>
      <c r="C89" s="181"/>
      <c r="D89" s="181"/>
      <c r="E89" s="181"/>
      <c r="F89" s="181"/>
    </row>
    <row r="90" spans="2:7" s="34" customFormat="1" ht="12.75" x14ac:dyDescent="0.25">
      <c r="B90" s="35" t="s">
        <v>711</v>
      </c>
      <c r="C90" s="37">
        <v>1</v>
      </c>
      <c r="D90" s="37">
        <v>1</v>
      </c>
      <c r="E90" s="37">
        <v>1</v>
      </c>
      <c r="F90" s="39" t="s">
        <v>0</v>
      </c>
    </row>
    <row r="91" spans="2:7" s="34" customFormat="1" ht="12.75" x14ac:dyDescent="0.25">
      <c r="B91" s="35" t="s">
        <v>712</v>
      </c>
      <c r="C91" s="39">
        <v>142</v>
      </c>
      <c r="D91" s="39">
        <v>88</v>
      </c>
      <c r="E91" s="39">
        <v>123</v>
      </c>
      <c r="F91" s="38">
        <v>0.61363636363636354</v>
      </c>
    </row>
    <row r="92" spans="2:7" s="34" customFormat="1" ht="12.75" x14ac:dyDescent="0.25">
      <c r="B92" s="35" t="s">
        <v>713</v>
      </c>
      <c r="C92" s="37">
        <v>1</v>
      </c>
      <c r="D92" s="37">
        <v>1</v>
      </c>
      <c r="E92" s="37">
        <v>1</v>
      </c>
      <c r="F92" s="39" t="s">
        <v>0</v>
      </c>
    </row>
    <row r="93" spans="2:7" s="34" customFormat="1" ht="12.75" x14ac:dyDescent="0.25">
      <c r="B93" s="35" t="s">
        <v>714</v>
      </c>
      <c r="C93" s="39">
        <v>0</v>
      </c>
      <c r="D93" s="39">
        <v>0</v>
      </c>
      <c r="E93" s="39">
        <v>0</v>
      </c>
      <c r="F93" s="39" t="s">
        <v>0</v>
      </c>
    </row>
    <row r="94" spans="2:7" s="34" customFormat="1" ht="12.75" x14ac:dyDescent="0.25">
      <c r="B94" s="35" t="s">
        <v>715</v>
      </c>
      <c r="C94" s="40">
        <v>0</v>
      </c>
      <c r="D94" s="40">
        <v>0</v>
      </c>
      <c r="E94" s="40">
        <v>0</v>
      </c>
      <c r="F94" s="39" t="s">
        <v>0</v>
      </c>
    </row>
    <row r="95" spans="2:7" s="34" customFormat="1" ht="12.75" x14ac:dyDescent="0.25">
      <c r="B95" s="181" t="s">
        <v>721</v>
      </c>
      <c r="C95" s="181"/>
      <c r="D95" s="181"/>
      <c r="E95" s="181"/>
      <c r="F95" s="181"/>
    </row>
    <row r="96" spans="2:7" s="34" customFormat="1" ht="12.75" x14ac:dyDescent="0.25">
      <c r="B96" s="35" t="s">
        <v>716</v>
      </c>
      <c r="C96" s="35">
        <v>4</v>
      </c>
      <c r="D96" s="39">
        <v>3</v>
      </c>
      <c r="E96" s="39">
        <v>3</v>
      </c>
      <c r="F96" s="38">
        <v>0.33333333333333326</v>
      </c>
    </row>
    <row r="97" spans="2:7" s="34" customFormat="1" ht="15" customHeight="1" x14ac:dyDescent="0.25">
      <c r="B97" s="35" t="s">
        <v>717</v>
      </c>
      <c r="C97" s="37">
        <v>1</v>
      </c>
      <c r="D97" s="37">
        <v>0.33300000000000002</v>
      </c>
      <c r="E97" s="37">
        <v>0.33300000000000002</v>
      </c>
      <c r="F97" s="39" t="s">
        <v>134</v>
      </c>
      <c r="G97" s="67"/>
    </row>
    <row r="98" spans="2:7" s="34" customFormat="1" ht="12.75" x14ac:dyDescent="0.25">
      <c r="B98" s="35" t="s">
        <v>718</v>
      </c>
      <c r="C98" s="37">
        <v>0</v>
      </c>
      <c r="D98" s="37">
        <v>0</v>
      </c>
      <c r="E98" s="37">
        <v>0</v>
      </c>
      <c r="F98" s="39" t="s">
        <v>0</v>
      </c>
    </row>
    <row r="99" spans="2:7" s="34" customFormat="1" ht="12.75" x14ac:dyDescent="0.25">
      <c r="B99" s="35" t="s">
        <v>719</v>
      </c>
      <c r="C99" s="35">
        <v>13</v>
      </c>
      <c r="D99" s="39">
        <v>4</v>
      </c>
      <c r="E99" s="39">
        <v>3</v>
      </c>
      <c r="F99" s="37">
        <v>2.25</v>
      </c>
    </row>
    <row r="100" spans="2:7" s="34" customFormat="1" ht="12.75" x14ac:dyDescent="0.25">
      <c r="B100" s="35" t="s">
        <v>720</v>
      </c>
      <c r="C100" s="37">
        <v>1</v>
      </c>
      <c r="D100" s="37">
        <v>1</v>
      </c>
      <c r="E100" s="37">
        <v>1</v>
      </c>
      <c r="F100" s="39" t="s">
        <v>0</v>
      </c>
    </row>
    <row r="101" spans="2:7" s="34" customFormat="1" ht="12.75" x14ac:dyDescent="0.25">
      <c r="B101" s="181" t="s">
        <v>722</v>
      </c>
      <c r="C101" s="181"/>
      <c r="D101" s="181"/>
      <c r="E101" s="181"/>
      <c r="F101" s="181"/>
    </row>
    <row r="102" spans="2:7" s="34" customFormat="1" ht="12.75" x14ac:dyDescent="0.25">
      <c r="B102" s="35" t="s">
        <v>723</v>
      </c>
      <c r="C102" s="35">
        <v>7</v>
      </c>
      <c r="D102" s="39">
        <v>7</v>
      </c>
      <c r="E102" s="39">
        <v>7</v>
      </c>
      <c r="F102" s="39" t="s">
        <v>0</v>
      </c>
    </row>
    <row r="103" spans="2:7" s="34" customFormat="1" ht="15" customHeight="1" x14ac:dyDescent="0.25">
      <c r="B103" s="35" t="s">
        <v>724</v>
      </c>
      <c r="C103" s="37">
        <v>0.42899999999999999</v>
      </c>
      <c r="D103" s="37">
        <v>0.28599999999999998</v>
      </c>
      <c r="E103" s="37">
        <v>0.28599999999999998</v>
      </c>
      <c r="F103" s="39" t="s">
        <v>135</v>
      </c>
      <c r="G103" s="67"/>
    </row>
    <row r="104" spans="2:7" s="34" customFormat="1" ht="12.75" x14ac:dyDescent="0.25">
      <c r="B104" s="35" t="s">
        <v>725</v>
      </c>
      <c r="C104" s="37">
        <v>0</v>
      </c>
      <c r="D104" s="37">
        <v>0</v>
      </c>
      <c r="E104" s="37">
        <v>0</v>
      </c>
      <c r="F104" s="39" t="s">
        <v>0</v>
      </c>
    </row>
    <row r="105" spans="2:7" s="34" customFormat="1" ht="12.75" x14ac:dyDescent="0.25">
      <c r="B105" s="35" t="s">
        <v>726</v>
      </c>
      <c r="C105" s="35">
        <v>23</v>
      </c>
      <c r="D105" s="39">
        <v>17</v>
      </c>
      <c r="E105" s="39">
        <v>15</v>
      </c>
      <c r="F105" s="37">
        <v>0.35299999999999998</v>
      </c>
      <c r="G105" s="120"/>
    </row>
    <row r="106" spans="2:7" s="34" customFormat="1" ht="12.75" x14ac:dyDescent="0.25">
      <c r="B106" s="140" t="s">
        <v>720</v>
      </c>
      <c r="C106" s="141">
        <v>1</v>
      </c>
      <c r="D106" s="141">
        <v>1</v>
      </c>
      <c r="E106" s="141">
        <v>1</v>
      </c>
      <c r="F106" s="142" t="s">
        <v>0</v>
      </c>
    </row>
    <row r="107" spans="2:7" s="34" customFormat="1" ht="12.75" customHeight="1" x14ac:dyDescent="0.25">
      <c r="B107" s="188" t="s">
        <v>727</v>
      </c>
      <c r="C107" s="189"/>
      <c r="D107" s="189"/>
      <c r="E107" s="189"/>
      <c r="F107" s="190"/>
    </row>
    <row r="108" spans="2:7" s="34" customFormat="1" ht="12.75" x14ac:dyDescent="0.25">
      <c r="B108" s="191"/>
      <c r="C108" s="192"/>
      <c r="D108" s="192"/>
      <c r="E108" s="192"/>
      <c r="F108" s="193"/>
    </row>
    <row r="109" spans="2:7" s="34" customFormat="1" ht="12.75" x14ac:dyDescent="0.25"/>
    <row r="110" spans="2:7" s="34" customFormat="1" ht="15" customHeight="1" x14ac:dyDescent="0.25"/>
    <row r="111" spans="2:7" s="34" customFormat="1" ht="12.75" x14ac:dyDescent="0.25">
      <c r="B111" s="195" t="s">
        <v>728</v>
      </c>
      <c r="C111" s="196"/>
      <c r="D111" s="196"/>
      <c r="E111" s="196"/>
      <c r="F111" s="197"/>
    </row>
    <row r="112" spans="2:7" s="34" customFormat="1" ht="12.75" x14ac:dyDescent="0.25">
      <c r="B112" s="185" t="s">
        <v>729</v>
      </c>
      <c r="C112" s="186"/>
      <c r="D112" s="186"/>
      <c r="E112" s="186"/>
      <c r="F112" s="187"/>
    </row>
    <row r="113" spans="2:6" x14ac:dyDescent="0.25">
      <c r="B113" s="185" t="s">
        <v>730</v>
      </c>
      <c r="C113" s="186"/>
      <c r="D113" s="186"/>
      <c r="E113" s="186"/>
      <c r="F113" s="187"/>
    </row>
    <row r="114" spans="2:6" x14ac:dyDescent="0.25">
      <c r="B114" s="185" t="s">
        <v>731</v>
      </c>
      <c r="C114" s="186"/>
      <c r="D114" s="186"/>
      <c r="E114" s="186"/>
      <c r="F114" s="187"/>
    </row>
    <row r="115" spans="2:6" x14ac:dyDescent="0.25">
      <c r="B115" s="185" t="s">
        <v>732</v>
      </c>
      <c r="C115" s="186"/>
      <c r="D115" s="186"/>
      <c r="E115" s="186"/>
      <c r="F115" s="187"/>
    </row>
    <row r="116" spans="2:6" x14ac:dyDescent="0.25">
      <c r="B116" s="185" t="s">
        <v>733</v>
      </c>
      <c r="C116" s="186"/>
      <c r="D116" s="186"/>
      <c r="E116" s="186"/>
      <c r="F116" s="187"/>
    </row>
    <row r="117" spans="2:6" x14ac:dyDescent="0.25">
      <c r="B117" s="185" t="s">
        <v>734</v>
      </c>
      <c r="C117" s="186"/>
      <c r="D117" s="186"/>
      <c r="E117" s="186"/>
      <c r="F117" s="187"/>
    </row>
    <row r="118" spans="2:6" x14ac:dyDescent="0.25">
      <c r="B118" s="182" t="s">
        <v>735</v>
      </c>
      <c r="C118" s="183"/>
      <c r="D118" s="183"/>
      <c r="E118" s="183"/>
      <c r="F118" s="184"/>
    </row>
    <row r="119" spans="2:6" x14ac:dyDescent="0.25">
      <c r="B119" s="185" t="s">
        <v>736</v>
      </c>
      <c r="C119" s="186"/>
      <c r="D119" s="186"/>
      <c r="E119" s="186"/>
      <c r="F119" s="187"/>
    </row>
    <row r="120" spans="2:6" x14ac:dyDescent="0.25">
      <c r="B120" s="185" t="s">
        <v>737</v>
      </c>
      <c r="C120" s="186"/>
      <c r="D120" s="186"/>
      <c r="E120" s="186"/>
      <c r="F120" s="187"/>
    </row>
    <row r="121" spans="2:6" x14ac:dyDescent="0.25">
      <c r="B121" s="185" t="s">
        <v>738</v>
      </c>
      <c r="C121" s="186"/>
      <c r="D121" s="186"/>
      <c r="E121" s="186"/>
      <c r="F121" s="187"/>
    </row>
    <row r="122" spans="2:6" x14ac:dyDescent="0.25">
      <c r="B122" s="182" t="s">
        <v>739</v>
      </c>
      <c r="C122" s="183"/>
      <c r="D122" s="183"/>
      <c r="E122" s="183"/>
      <c r="F122" s="184"/>
    </row>
    <row r="123" spans="2:6" x14ac:dyDescent="0.25">
      <c r="B123" s="185" t="s">
        <v>740</v>
      </c>
      <c r="C123" s="186"/>
      <c r="D123" s="186"/>
      <c r="E123" s="186"/>
      <c r="F123" s="187"/>
    </row>
    <row r="124" spans="2:6" x14ac:dyDescent="0.25">
      <c r="B124" s="185" t="s">
        <v>741</v>
      </c>
      <c r="C124" s="186"/>
      <c r="D124" s="186"/>
      <c r="E124" s="186"/>
      <c r="F124" s="187"/>
    </row>
  </sheetData>
  <sheetProtection algorithmName="SHA-512" hashValue="70aRNXEp1qn1ZWxQis5G+sShDOHRIZb/y70Us0mahXeDY+C14yfn4Ij0EjDo2RHF68v7ohdgpLU5QyScfgA5Mw==" saltValue="hd6uh9eEcZCEdtM0nt6vng==" spinCount="100000" sheet="1" formatCells="0" formatColumns="0" formatRows="0"/>
  <mergeCells count="31">
    <mergeCell ref="B6:F6"/>
    <mergeCell ref="B10:F10"/>
    <mergeCell ref="B14:F14"/>
    <mergeCell ref="B21:F21"/>
    <mergeCell ref="B124:F124"/>
    <mergeCell ref="B114:F114"/>
    <mergeCell ref="B101:F101"/>
    <mergeCell ref="B111:F111"/>
    <mergeCell ref="B112:F112"/>
    <mergeCell ref="B118:F118"/>
    <mergeCell ref="B61:F61"/>
    <mergeCell ref="B66:F66"/>
    <mergeCell ref="B78:F78"/>
    <mergeCell ref="B121:F121"/>
    <mergeCell ref="B123:F123"/>
    <mergeCell ref="B81:F81"/>
    <mergeCell ref="B89:F89"/>
    <mergeCell ref="B95:F95"/>
    <mergeCell ref="B122:F122"/>
    <mergeCell ref="B113:F113"/>
    <mergeCell ref="B115:F115"/>
    <mergeCell ref="B116:F116"/>
    <mergeCell ref="B117:F117"/>
    <mergeCell ref="B119:F119"/>
    <mergeCell ref="B120:F120"/>
    <mergeCell ref="B107:F108"/>
    <mergeCell ref="B29:F29"/>
    <mergeCell ref="B33:F33"/>
    <mergeCell ref="B38:F38"/>
    <mergeCell ref="B45:F45"/>
    <mergeCell ref="B52:F52"/>
  </mergeCells>
  <pageMargins left="0.511811024" right="0.511811024" top="0.78740157499999996" bottom="0.78740157499999996" header="0.31496062000000002" footer="0.31496062000000002"/>
  <pageSetup paperSize="8" scale="7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CD79-EBDF-4FB3-A97B-2968E3F8A9CB}">
  <sheetPr>
    <pageSetUpPr fitToPage="1"/>
  </sheetPr>
  <dimension ref="A1:G48"/>
  <sheetViews>
    <sheetView showGridLines="0" showRowColHeaders="0" zoomScaleNormal="100" workbookViewId="0">
      <selection activeCell="B9" sqref="B9:C9"/>
    </sheetView>
  </sheetViews>
  <sheetFormatPr defaultColWidth="9" defaultRowHeight="15" outlineLevelRow="1" x14ac:dyDescent="0.25"/>
  <cols>
    <col min="1" max="1" width="2.75" style="110" customWidth="1"/>
    <col min="2" max="2" width="37.5" style="34" customWidth="1"/>
    <col min="3" max="3" width="120" style="34" customWidth="1"/>
    <col min="4" max="4" width="9" style="110"/>
    <col min="5" max="7" width="12.75" style="110" customWidth="1"/>
    <col min="8" max="16384" width="9" style="34"/>
  </cols>
  <sheetData>
    <row r="1" spans="1:7" s="32" customFormat="1" x14ac:dyDescent="0.25">
      <c r="B1" s="31"/>
      <c r="C1" s="31"/>
    </row>
    <row r="2" spans="1:7" s="32" customFormat="1" ht="21" customHeight="1" x14ac:dyDescent="0.25">
      <c r="B2" s="31"/>
      <c r="C2" s="31"/>
    </row>
    <row r="3" spans="1:7" s="32" customFormat="1" x14ac:dyDescent="0.25">
      <c r="B3" s="31"/>
      <c r="C3" s="31"/>
    </row>
    <row r="4" spans="1:7" ht="12.75" x14ac:dyDescent="0.25">
      <c r="A4" s="34"/>
      <c r="D4" s="34"/>
      <c r="E4" s="34"/>
      <c r="F4" s="34"/>
      <c r="G4" s="34"/>
    </row>
    <row r="5" spans="1:7" ht="12.75" x14ac:dyDescent="0.25">
      <c r="A5" s="34"/>
      <c r="D5" s="34"/>
      <c r="E5" s="34"/>
      <c r="F5" s="34"/>
      <c r="G5" s="34"/>
    </row>
    <row r="6" spans="1:7" ht="26.25" x14ac:dyDescent="0.25">
      <c r="A6" s="34"/>
      <c r="B6" s="194" t="s">
        <v>302</v>
      </c>
      <c r="C6" s="194"/>
      <c r="D6" s="34"/>
      <c r="E6" s="34"/>
      <c r="F6" s="34"/>
      <c r="G6" s="34"/>
    </row>
    <row r="7" spans="1:7" ht="12.75" x14ac:dyDescent="0.25">
      <c r="A7" s="34"/>
      <c r="D7" s="34"/>
      <c r="E7" s="34"/>
      <c r="F7" s="34"/>
      <c r="G7" s="34"/>
    </row>
    <row r="8" spans="1:7" ht="12.75" x14ac:dyDescent="0.25">
      <c r="A8" s="34"/>
      <c r="D8" s="34"/>
      <c r="E8" s="34"/>
      <c r="F8" s="34"/>
      <c r="G8" s="34"/>
    </row>
    <row r="9" spans="1:7" s="45" customFormat="1" ht="15.75" x14ac:dyDescent="0.25">
      <c r="B9" s="198" t="s">
        <v>303</v>
      </c>
      <c r="C9" s="198"/>
    </row>
    <row r="10" spans="1:7" ht="12.75" x14ac:dyDescent="0.25">
      <c r="A10" s="34"/>
      <c r="D10" s="34"/>
      <c r="E10" s="34"/>
      <c r="F10" s="34"/>
      <c r="G10" s="34"/>
    </row>
    <row r="11" spans="1:7" ht="12.75" x14ac:dyDescent="0.25">
      <c r="A11" s="34"/>
      <c r="D11" s="34"/>
      <c r="E11" s="34"/>
      <c r="F11" s="34"/>
      <c r="G11" s="34"/>
    </row>
    <row r="12" spans="1:7" s="32" customFormat="1" x14ac:dyDescent="0.25">
      <c r="A12" s="110"/>
      <c r="B12" s="199" t="s">
        <v>304</v>
      </c>
      <c r="C12" s="200"/>
      <c r="D12" s="110"/>
      <c r="E12" s="110"/>
      <c r="F12" s="110"/>
      <c r="G12" s="110"/>
    </row>
    <row r="13" spans="1:7" s="32" customFormat="1" hidden="1" outlineLevel="1" x14ac:dyDescent="0.25">
      <c r="A13" s="110"/>
      <c r="D13" s="110"/>
      <c r="E13" s="110"/>
      <c r="F13" s="110"/>
      <c r="G13" s="110"/>
    </row>
    <row r="14" spans="1:7" hidden="1" outlineLevel="1" x14ac:dyDescent="0.25">
      <c r="B14" s="46" t="s">
        <v>136</v>
      </c>
    </row>
    <row r="15" spans="1:7" hidden="1" outlineLevel="1" x14ac:dyDescent="0.25">
      <c r="B15" s="201" t="s">
        <v>742</v>
      </c>
      <c r="C15" s="201"/>
    </row>
    <row r="16" spans="1:7" hidden="1" outlineLevel="1" x14ac:dyDescent="0.25">
      <c r="B16" s="201"/>
      <c r="C16" s="201"/>
    </row>
    <row r="17" spans="2:3" hidden="1" outlineLevel="1" x14ac:dyDescent="0.25">
      <c r="B17" s="201"/>
      <c r="C17" s="201"/>
    </row>
    <row r="18" spans="2:3" hidden="1" outlineLevel="1" x14ac:dyDescent="0.25">
      <c r="B18" s="201"/>
      <c r="C18" s="201"/>
    </row>
    <row r="19" spans="2:3" hidden="1" outlineLevel="1" x14ac:dyDescent="0.25">
      <c r="B19" s="201"/>
      <c r="C19" s="201"/>
    </row>
    <row r="20" spans="2:3" hidden="1" outlineLevel="1" x14ac:dyDescent="0.25">
      <c r="B20" s="201"/>
      <c r="C20" s="201"/>
    </row>
    <row r="21" spans="2:3" hidden="1" outlineLevel="1" x14ac:dyDescent="0.25">
      <c r="B21" s="201"/>
      <c r="C21" s="201"/>
    </row>
    <row r="22" spans="2:3" hidden="1" outlineLevel="1" x14ac:dyDescent="0.25">
      <c r="B22" s="201"/>
      <c r="C22" s="201"/>
    </row>
    <row r="23" spans="2:3" hidden="1" outlineLevel="1" x14ac:dyDescent="0.25">
      <c r="B23" s="201"/>
      <c r="C23" s="201"/>
    </row>
    <row r="24" spans="2:3" hidden="1" outlineLevel="1" x14ac:dyDescent="0.25">
      <c r="B24" s="201"/>
      <c r="C24" s="201"/>
    </row>
    <row r="25" spans="2:3" hidden="1" outlineLevel="1" x14ac:dyDescent="0.25">
      <c r="B25" s="62"/>
      <c r="C25" s="62"/>
    </row>
    <row r="26" spans="2:3" hidden="1" outlineLevel="1" x14ac:dyDescent="0.25">
      <c r="B26" s="46" t="s">
        <v>137</v>
      </c>
      <c r="C26" s="62"/>
    </row>
    <row r="27" spans="2:3" ht="15" hidden="1" customHeight="1" outlineLevel="1" x14ac:dyDescent="0.25">
      <c r="B27" s="202" t="s">
        <v>743</v>
      </c>
      <c r="C27" s="202"/>
    </row>
    <row r="28" spans="2:3" hidden="1" outlineLevel="1" x14ac:dyDescent="0.25">
      <c r="B28" s="202"/>
      <c r="C28" s="202"/>
    </row>
    <row r="29" spans="2:3" hidden="1" outlineLevel="1" x14ac:dyDescent="0.25">
      <c r="B29" s="62"/>
      <c r="C29" s="62"/>
    </row>
    <row r="30" spans="2:3" hidden="1" outlineLevel="1" x14ac:dyDescent="0.25">
      <c r="B30" s="46" t="s">
        <v>138</v>
      </c>
      <c r="C30" s="62"/>
    </row>
    <row r="31" spans="2:3" hidden="1" outlineLevel="1" x14ac:dyDescent="0.25">
      <c r="B31" s="202" t="s">
        <v>744</v>
      </c>
      <c r="C31" s="203"/>
    </row>
    <row r="32" spans="2:3" hidden="1" outlineLevel="1" x14ac:dyDescent="0.25">
      <c r="B32" s="203"/>
      <c r="C32" s="203"/>
    </row>
    <row r="33" spans="1:7" s="32" customFormat="1" hidden="1" outlineLevel="1" x14ac:dyDescent="0.25">
      <c r="A33" s="110"/>
      <c r="D33" s="110"/>
      <c r="E33" s="110"/>
      <c r="F33" s="110"/>
      <c r="G33" s="110"/>
    </row>
    <row r="34" spans="1:7" s="32" customFormat="1" collapsed="1" x14ac:dyDescent="0.25">
      <c r="A34" s="110"/>
      <c r="D34" s="110"/>
      <c r="E34" s="110"/>
      <c r="F34" s="110"/>
      <c r="G34" s="110"/>
    </row>
    <row r="35" spans="1:7" s="32" customFormat="1" x14ac:dyDescent="0.25">
      <c r="A35" s="110"/>
      <c r="B35" s="199" t="s">
        <v>359</v>
      </c>
      <c r="C35" s="200"/>
      <c r="D35" s="110"/>
      <c r="E35" s="110"/>
      <c r="F35" s="110"/>
      <c r="G35" s="110"/>
    </row>
    <row r="36" spans="1:7" s="32" customFormat="1" hidden="1" outlineLevel="1" x14ac:dyDescent="0.25">
      <c r="A36" s="110"/>
      <c r="D36" s="110"/>
      <c r="E36" s="110"/>
      <c r="F36" s="110"/>
      <c r="G36" s="110"/>
    </row>
    <row r="37" spans="1:7" hidden="1" outlineLevel="1" x14ac:dyDescent="0.25">
      <c r="B37" s="46" t="s">
        <v>139</v>
      </c>
    </row>
    <row r="38" spans="1:7" hidden="1" outlineLevel="1" x14ac:dyDescent="0.25">
      <c r="B38" s="96" t="s">
        <v>359</v>
      </c>
      <c r="C38" s="96" t="s">
        <v>746</v>
      </c>
    </row>
    <row r="39" spans="1:7" ht="24" hidden="1" outlineLevel="1" x14ac:dyDescent="0.25">
      <c r="B39" s="54" t="s">
        <v>747</v>
      </c>
      <c r="C39" s="97" t="s">
        <v>745</v>
      </c>
    </row>
    <row r="40" spans="1:7" ht="24" hidden="1" outlineLevel="1" x14ac:dyDescent="0.25">
      <c r="B40" s="54" t="s">
        <v>748</v>
      </c>
      <c r="C40" s="117" t="s">
        <v>755</v>
      </c>
    </row>
    <row r="41" spans="1:7" ht="24" hidden="1" outlineLevel="1" x14ac:dyDescent="0.25">
      <c r="B41" s="54" t="s">
        <v>749</v>
      </c>
      <c r="C41" s="97" t="s">
        <v>756</v>
      </c>
    </row>
    <row r="42" spans="1:7" ht="24" hidden="1" outlineLevel="1" x14ac:dyDescent="0.25">
      <c r="B42" s="54" t="s">
        <v>750</v>
      </c>
      <c r="C42" s="97" t="s">
        <v>757</v>
      </c>
    </row>
    <row r="43" spans="1:7" ht="36" hidden="1" outlineLevel="1" x14ac:dyDescent="0.25">
      <c r="B43" s="54" t="s">
        <v>751</v>
      </c>
      <c r="C43" s="97" t="s">
        <v>758</v>
      </c>
    </row>
    <row r="44" spans="1:7" ht="24" hidden="1" outlineLevel="1" x14ac:dyDescent="0.25">
      <c r="B44" s="54" t="s">
        <v>752</v>
      </c>
      <c r="C44" s="97" t="s">
        <v>759</v>
      </c>
    </row>
    <row r="45" spans="1:7" ht="36" hidden="1" outlineLevel="1" x14ac:dyDescent="0.25">
      <c r="B45" s="54" t="s">
        <v>753</v>
      </c>
      <c r="C45" s="97" t="s">
        <v>760</v>
      </c>
    </row>
    <row r="46" spans="1:7" ht="24" hidden="1" outlineLevel="1" x14ac:dyDescent="0.25">
      <c r="B46" s="54" t="s">
        <v>754</v>
      </c>
      <c r="C46" s="54" t="s">
        <v>761</v>
      </c>
    </row>
    <row r="47" spans="1:7" s="32" customFormat="1" hidden="1" outlineLevel="1" x14ac:dyDescent="0.25">
      <c r="A47" s="110"/>
      <c r="D47" s="110"/>
      <c r="E47" s="110"/>
      <c r="F47" s="110"/>
      <c r="G47" s="110"/>
    </row>
    <row r="48" spans="1:7" s="32" customFormat="1" collapsed="1" x14ac:dyDescent="0.25">
      <c r="A48" s="110"/>
      <c r="D48" s="110"/>
      <c r="E48" s="110"/>
      <c r="F48" s="110"/>
      <c r="G48" s="110"/>
    </row>
  </sheetData>
  <sheetProtection algorithmName="SHA-512" hashValue="uyQd2xGRy/GLVupNgyW0UdeFWZDqO7rKbRzplgetjS+td28RAHi7t23D4ZvUQodh1rtKZiOBoInRgwrs+awpaw==" saltValue="46NQX1yD0cCrd9MUM0DTrQ==" spinCount="100000" sheet="1" objects="1" scenarios="1" formatCells="0" formatColumns="0" formatRows="0"/>
  <mergeCells count="7">
    <mergeCell ref="B6:C6"/>
    <mergeCell ref="B9:C9"/>
    <mergeCell ref="B12:C12"/>
    <mergeCell ref="B35:C35"/>
    <mergeCell ref="B15:C24"/>
    <mergeCell ref="B27:C28"/>
    <mergeCell ref="B31:C32"/>
  </mergeCells>
  <hyperlinks>
    <hyperlink ref="B27" r:id="rId1" display="O Relatório Anual de Sustentabilidade 2022 e o Databook ESG 2022 da Enauta abrangem a Enauta Participações S.A. e todas as suas subsidiárias, mesmo escopo coberto pelas Demonstrações Financeiras da companhia. Para mais informações sobre a base de preparação, consulte a Nota Explicativa nº 2 das Demonstrações Financeiras, disponíveis no site de Relações com Investidores." xr:uid="{325C13BC-86D8-4559-B2B6-F977F8D55E0A}"/>
    <hyperlink ref="B31" r:id="rId2" display="enauta@enauta.com.br." xr:uid="{8B57038D-AA8D-49BC-B45E-8B86CC30B127}"/>
    <hyperlink ref="B27:C28" r:id="rId3" display="Enauta's 2022 Annual Sustainability Report and ESG 2022 Databook (2022 ASR) cover Enauta Participações S.A. and all its subsidiaries, the same scope covered by the company's Financial Statements. For more information on the preparation basis, consult Explanatory Note no. 2 of the Financial Statements, available on the Investor Relations website." xr:uid="{8E353307-813F-4307-BE64-1AD8F6265F4A}"/>
  </hyperlinks>
  <pageMargins left="0.511811024" right="0.511811024" top="0.78740157499999996" bottom="0.78740157499999996" header="0.31496062000000002" footer="0.31496062000000002"/>
  <pageSetup paperSize="8" scale="78" fitToHeight="0"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468A-4B0A-48C5-BC59-D53F11F98A5E}">
  <sheetPr>
    <pageSetUpPr fitToPage="1"/>
  </sheetPr>
  <dimension ref="B1:J273"/>
  <sheetViews>
    <sheetView showGridLines="0" showRowColHeaders="0" zoomScaleNormal="100" workbookViewId="0">
      <selection activeCell="B9" sqref="B9:J9"/>
    </sheetView>
  </sheetViews>
  <sheetFormatPr defaultColWidth="9" defaultRowHeight="12.75" outlineLevelRow="1" x14ac:dyDescent="0.25"/>
  <cols>
    <col min="1" max="1" width="2.5" style="34" customWidth="1"/>
    <col min="2" max="2" width="38.75" style="34" customWidth="1"/>
    <col min="3" max="5" width="15" style="34" customWidth="1"/>
    <col min="6" max="6" width="5" style="34" customWidth="1"/>
    <col min="7" max="7" width="38.75" style="34" customWidth="1"/>
    <col min="8" max="10" width="10" style="34" customWidth="1"/>
    <col min="11" max="16384" width="9" style="34"/>
  </cols>
  <sheetData>
    <row r="1" spans="2:10" s="32" customFormat="1" ht="15" x14ac:dyDescent="0.25">
      <c r="B1" s="31"/>
      <c r="C1" s="31"/>
      <c r="D1" s="31"/>
      <c r="E1" s="31"/>
      <c r="F1" s="31"/>
      <c r="G1" s="31"/>
      <c r="H1" s="31"/>
      <c r="I1" s="31"/>
      <c r="J1" s="31"/>
    </row>
    <row r="2" spans="2:10" s="32" customFormat="1" ht="21" customHeight="1" x14ac:dyDescent="0.25">
      <c r="B2" s="31"/>
      <c r="C2" s="31"/>
      <c r="D2" s="31"/>
      <c r="E2" s="31"/>
      <c r="F2" s="31"/>
      <c r="G2" s="31"/>
      <c r="H2" s="31"/>
      <c r="I2" s="31"/>
      <c r="J2" s="31"/>
    </row>
    <row r="3" spans="2:10" s="32" customFormat="1" ht="15" x14ac:dyDescent="0.25">
      <c r="B3" s="31"/>
      <c r="C3" s="31"/>
      <c r="D3" s="31"/>
      <c r="E3" s="31"/>
      <c r="F3" s="31"/>
      <c r="G3" s="31"/>
      <c r="H3" s="31"/>
      <c r="I3" s="31"/>
      <c r="J3" s="31"/>
    </row>
    <row r="6" spans="2:10" ht="26.25" x14ac:dyDescent="0.25">
      <c r="B6" s="194" t="s">
        <v>305</v>
      </c>
      <c r="C6" s="194"/>
      <c r="D6" s="194"/>
      <c r="E6" s="194"/>
      <c r="F6" s="194"/>
      <c r="G6" s="194"/>
      <c r="H6" s="194"/>
      <c r="I6" s="194"/>
      <c r="J6" s="194"/>
    </row>
    <row r="9" spans="2:10" s="45" customFormat="1" ht="15.75" x14ac:dyDescent="0.25">
      <c r="B9" s="198" t="s">
        <v>303</v>
      </c>
      <c r="C9" s="198"/>
      <c r="D9" s="198"/>
      <c r="E9" s="198"/>
      <c r="F9" s="198"/>
      <c r="G9" s="198"/>
      <c r="H9" s="198"/>
      <c r="I9" s="198"/>
      <c r="J9" s="198"/>
    </row>
    <row r="12" spans="2:10" s="32" customFormat="1" ht="15" x14ac:dyDescent="0.25">
      <c r="B12" s="199" t="s">
        <v>306</v>
      </c>
      <c r="C12" s="200"/>
      <c r="D12" s="200"/>
      <c r="E12" s="200"/>
      <c r="F12" s="200"/>
      <c r="G12" s="200"/>
      <c r="H12" s="200"/>
      <c r="I12" s="200"/>
      <c r="J12" s="200"/>
    </row>
    <row r="13" spans="2:10" s="32" customFormat="1" ht="15" hidden="1" outlineLevel="1" x14ac:dyDescent="0.25"/>
    <row r="14" spans="2:10" hidden="1" outlineLevel="1" x14ac:dyDescent="0.25">
      <c r="B14" s="49" t="s">
        <v>140</v>
      </c>
    </row>
    <row r="15" spans="2:10" hidden="1" outlineLevel="1" x14ac:dyDescent="0.25">
      <c r="B15" s="49" t="s">
        <v>141</v>
      </c>
    </row>
    <row r="16" spans="2:10" hidden="1" outlineLevel="1" x14ac:dyDescent="0.25">
      <c r="B16" s="49" t="s">
        <v>142</v>
      </c>
    </row>
    <row r="17" spans="2:10" hidden="1" outlineLevel="1" x14ac:dyDescent="0.25">
      <c r="B17" s="201" t="s">
        <v>762</v>
      </c>
      <c r="C17" s="201"/>
      <c r="D17" s="201"/>
      <c r="E17" s="201"/>
      <c r="F17" s="201"/>
      <c r="G17" s="201"/>
      <c r="H17" s="201"/>
      <c r="I17" s="201"/>
      <c r="J17" s="201"/>
    </row>
    <row r="18" spans="2:10" hidden="1" outlineLevel="1" x14ac:dyDescent="0.25">
      <c r="B18" s="201"/>
      <c r="C18" s="201"/>
      <c r="D18" s="201"/>
      <c r="E18" s="201"/>
      <c r="F18" s="201"/>
      <c r="G18" s="201"/>
      <c r="H18" s="201"/>
      <c r="I18" s="201"/>
      <c r="J18" s="201"/>
    </row>
    <row r="19" spans="2:10" hidden="1" outlineLevel="1" x14ac:dyDescent="0.25">
      <c r="B19" s="201"/>
      <c r="C19" s="201"/>
      <c r="D19" s="201"/>
      <c r="E19" s="201"/>
      <c r="F19" s="201"/>
      <c r="G19" s="201"/>
      <c r="H19" s="201"/>
      <c r="I19" s="201"/>
      <c r="J19" s="201"/>
    </row>
    <row r="20" spans="2:10" hidden="1" outlineLevel="1" x14ac:dyDescent="0.25">
      <c r="B20" s="201"/>
      <c r="C20" s="201"/>
      <c r="D20" s="201"/>
      <c r="E20" s="201"/>
      <c r="F20" s="201"/>
      <c r="G20" s="201"/>
      <c r="H20" s="201"/>
      <c r="I20" s="201"/>
      <c r="J20" s="201"/>
    </row>
    <row r="21" spans="2:10" hidden="1" outlineLevel="1" x14ac:dyDescent="0.25">
      <c r="B21" s="201"/>
      <c r="C21" s="201"/>
      <c r="D21" s="201"/>
      <c r="E21" s="201"/>
      <c r="F21" s="201"/>
      <c r="G21" s="201"/>
      <c r="H21" s="201"/>
      <c r="I21" s="201"/>
      <c r="J21" s="201"/>
    </row>
    <row r="22" spans="2:10" hidden="1" outlineLevel="1" x14ac:dyDescent="0.25">
      <c r="B22" s="201"/>
      <c r="C22" s="201"/>
      <c r="D22" s="201"/>
      <c r="E22" s="201"/>
      <c r="F22" s="201"/>
      <c r="G22" s="201"/>
      <c r="H22" s="201"/>
      <c r="I22" s="201"/>
      <c r="J22" s="201"/>
    </row>
    <row r="23" spans="2:10" hidden="1" outlineLevel="1" x14ac:dyDescent="0.25">
      <c r="B23" s="201"/>
      <c r="C23" s="201"/>
      <c r="D23" s="201"/>
      <c r="E23" s="201"/>
      <c r="F23" s="201"/>
      <c r="G23" s="201"/>
      <c r="H23" s="201"/>
      <c r="I23" s="201"/>
      <c r="J23" s="201"/>
    </row>
    <row r="24" spans="2:10" hidden="1" outlineLevel="1" x14ac:dyDescent="0.25">
      <c r="B24" s="201"/>
      <c r="C24" s="201"/>
      <c r="D24" s="201"/>
      <c r="E24" s="201"/>
      <c r="F24" s="201"/>
      <c r="G24" s="201"/>
      <c r="H24" s="201"/>
      <c r="I24" s="201"/>
      <c r="J24" s="201"/>
    </row>
    <row r="25" spans="2:10" hidden="1" outlineLevel="1" x14ac:dyDescent="0.25">
      <c r="B25" s="201"/>
      <c r="C25" s="201"/>
      <c r="D25" s="201"/>
      <c r="E25" s="201"/>
      <c r="F25" s="201"/>
      <c r="G25" s="201"/>
      <c r="H25" s="201"/>
      <c r="I25" s="201"/>
      <c r="J25" s="201"/>
    </row>
    <row r="26" spans="2:10" hidden="1" outlineLevel="1" x14ac:dyDescent="0.25">
      <c r="B26" s="201"/>
      <c r="C26" s="201"/>
      <c r="D26" s="201"/>
      <c r="E26" s="201"/>
      <c r="F26" s="201"/>
      <c r="G26" s="201"/>
      <c r="H26" s="201"/>
      <c r="I26" s="201"/>
      <c r="J26" s="201"/>
    </row>
    <row r="27" spans="2:10" hidden="1" outlineLevel="1" x14ac:dyDescent="0.25">
      <c r="B27" s="201"/>
      <c r="C27" s="201"/>
      <c r="D27" s="201"/>
      <c r="E27" s="201"/>
      <c r="F27" s="201"/>
      <c r="G27" s="201"/>
      <c r="H27" s="201"/>
      <c r="I27" s="201"/>
      <c r="J27" s="201"/>
    </row>
    <row r="28" spans="2:10" hidden="1" outlineLevel="1" x14ac:dyDescent="0.25">
      <c r="B28" s="201"/>
      <c r="C28" s="201"/>
      <c r="D28" s="201"/>
      <c r="E28" s="201"/>
      <c r="F28" s="201"/>
      <c r="G28" s="201"/>
      <c r="H28" s="201"/>
      <c r="I28" s="201"/>
      <c r="J28" s="201"/>
    </row>
    <row r="29" spans="2:10" hidden="1" outlineLevel="1" x14ac:dyDescent="0.25">
      <c r="B29" s="201"/>
      <c r="C29" s="201"/>
      <c r="D29" s="201"/>
      <c r="E29" s="201"/>
      <c r="F29" s="201"/>
      <c r="G29" s="201"/>
      <c r="H29" s="201"/>
      <c r="I29" s="201"/>
      <c r="J29" s="201"/>
    </row>
    <row r="30" spans="2:10" hidden="1" outlineLevel="1" x14ac:dyDescent="0.25">
      <c r="B30" s="201"/>
      <c r="C30" s="201"/>
      <c r="D30" s="201"/>
      <c r="E30" s="201"/>
      <c r="F30" s="201"/>
      <c r="G30" s="201"/>
      <c r="H30" s="201"/>
      <c r="I30" s="201"/>
      <c r="J30" s="201"/>
    </row>
    <row r="31" spans="2:10" hidden="1" outlineLevel="1" x14ac:dyDescent="0.25"/>
    <row r="32" spans="2:10" s="32" customFormat="1" ht="15" collapsed="1" x14ac:dyDescent="0.25"/>
    <row r="33" spans="2:10" s="32" customFormat="1" ht="15" x14ac:dyDescent="0.25">
      <c r="B33" s="199" t="s">
        <v>307</v>
      </c>
      <c r="C33" s="200"/>
      <c r="D33" s="200"/>
      <c r="E33" s="200"/>
      <c r="F33" s="200"/>
      <c r="G33" s="200"/>
      <c r="H33" s="200"/>
      <c r="I33" s="200"/>
      <c r="J33" s="200"/>
    </row>
    <row r="34" spans="2:10" s="32" customFormat="1" ht="15" hidden="1" outlineLevel="1" x14ac:dyDescent="0.25"/>
    <row r="35" spans="2:10" hidden="1" outlineLevel="1" x14ac:dyDescent="0.25">
      <c r="B35" s="49" t="s">
        <v>143</v>
      </c>
    </row>
    <row r="36" spans="2:10" hidden="1" outlineLevel="1" x14ac:dyDescent="0.25">
      <c r="B36" s="49" t="s">
        <v>141</v>
      </c>
    </row>
    <row r="37" spans="2:10" hidden="1" outlineLevel="1" x14ac:dyDescent="0.25">
      <c r="B37" s="201" t="s">
        <v>763</v>
      </c>
      <c r="C37" s="201"/>
      <c r="D37" s="201"/>
      <c r="E37" s="201"/>
      <c r="F37" s="201"/>
      <c r="G37" s="201"/>
      <c r="H37" s="201"/>
      <c r="I37" s="201"/>
      <c r="J37" s="201"/>
    </row>
    <row r="38" spans="2:10" hidden="1" outlineLevel="1" x14ac:dyDescent="0.25">
      <c r="B38" s="201"/>
      <c r="C38" s="201"/>
      <c r="D38" s="201"/>
      <c r="E38" s="201"/>
      <c r="F38" s="201"/>
      <c r="G38" s="201"/>
      <c r="H38" s="201"/>
      <c r="I38" s="201"/>
      <c r="J38" s="201"/>
    </row>
    <row r="39" spans="2:10" hidden="1" outlineLevel="1" x14ac:dyDescent="0.25">
      <c r="B39" s="201"/>
      <c r="C39" s="201"/>
      <c r="D39" s="201"/>
      <c r="E39" s="201"/>
      <c r="F39" s="201"/>
      <c r="G39" s="201"/>
      <c r="H39" s="201"/>
      <c r="I39" s="201"/>
      <c r="J39" s="201"/>
    </row>
    <row r="40" spans="2:10" hidden="1" outlineLevel="1" x14ac:dyDescent="0.25">
      <c r="B40" s="201"/>
      <c r="C40" s="201"/>
      <c r="D40" s="201"/>
      <c r="E40" s="201"/>
      <c r="F40" s="201"/>
      <c r="G40" s="201"/>
      <c r="H40" s="201"/>
      <c r="I40" s="201"/>
      <c r="J40" s="201"/>
    </row>
    <row r="41" spans="2:10" hidden="1" outlineLevel="1" x14ac:dyDescent="0.25">
      <c r="B41" s="201"/>
      <c r="C41" s="201"/>
      <c r="D41" s="201"/>
      <c r="E41" s="201"/>
      <c r="F41" s="201"/>
      <c r="G41" s="201"/>
      <c r="H41" s="201"/>
      <c r="I41" s="201"/>
      <c r="J41" s="201"/>
    </row>
    <row r="42" spans="2:10" hidden="1" outlineLevel="1" x14ac:dyDescent="0.25">
      <c r="B42" s="201"/>
      <c r="C42" s="201"/>
      <c r="D42" s="201"/>
      <c r="E42" s="201"/>
      <c r="F42" s="201"/>
      <c r="G42" s="201"/>
      <c r="H42" s="201"/>
      <c r="I42" s="201"/>
      <c r="J42" s="201"/>
    </row>
    <row r="43" spans="2:10" hidden="1" outlineLevel="1" x14ac:dyDescent="0.25">
      <c r="B43" s="201"/>
      <c r="C43" s="201"/>
      <c r="D43" s="201"/>
      <c r="E43" s="201"/>
      <c r="F43" s="201"/>
      <c r="G43" s="201"/>
      <c r="H43" s="201"/>
      <c r="I43" s="201"/>
      <c r="J43" s="201"/>
    </row>
    <row r="44" spans="2:10" hidden="1" outlineLevel="1" x14ac:dyDescent="0.25">
      <c r="B44" s="201"/>
      <c r="C44" s="201"/>
      <c r="D44" s="201"/>
      <c r="E44" s="201"/>
      <c r="F44" s="201"/>
      <c r="G44" s="201"/>
      <c r="H44" s="201"/>
      <c r="I44" s="201"/>
      <c r="J44" s="201"/>
    </row>
    <row r="45" spans="2:10" hidden="1" outlineLevel="1" x14ac:dyDescent="0.25">
      <c r="B45" s="205" t="s">
        <v>764</v>
      </c>
      <c r="C45" s="205"/>
      <c r="D45" s="205"/>
      <c r="E45" s="205"/>
      <c r="F45" s="205"/>
      <c r="G45" s="205"/>
      <c r="H45" s="205"/>
      <c r="I45" s="205"/>
    </row>
    <row r="46" spans="2:10" hidden="1" outlineLevel="1" x14ac:dyDescent="0.25"/>
    <row r="47" spans="2:10" s="32" customFormat="1" ht="15" collapsed="1" x14ac:dyDescent="0.25"/>
    <row r="48" spans="2:10" s="32" customFormat="1" ht="15" x14ac:dyDescent="0.25">
      <c r="B48" s="199" t="s">
        <v>308</v>
      </c>
      <c r="C48" s="200"/>
      <c r="D48" s="200"/>
      <c r="E48" s="200"/>
      <c r="F48" s="200"/>
      <c r="G48" s="200"/>
      <c r="H48" s="200"/>
      <c r="I48" s="200"/>
      <c r="J48" s="200"/>
    </row>
    <row r="49" spans="2:10" s="32" customFormat="1" ht="15" hidden="1" outlineLevel="1" x14ac:dyDescent="0.25"/>
    <row r="50" spans="2:10" hidden="1" outlineLevel="1" x14ac:dyDescent="0.25">
      <c r="B50" s="49" t="s">
        <v>144</v>
      </c>
    </row>
    <row r="51" spans="2:10" hidden="1" outlineLevel="1" x14ac:dyDescent="0.25">
      <c r="B51" s="49" t="s">
        <v>141</v>
      </c>
    </row>
    <row r="52" spans="2:10" hidden="1" outlineLevel="1" x14ac:dyDescent="0.25">
      <c r="B52" s="201" t="s">
        <v>765</v>
      </c>
      <c r="C52" s="201"/>
      <c r="D52" s="201"/>
      <c r="E52" s="201"/>
      <c r="F52" s="201"/>
      <c r="G52" s="201"/>
      <c r="H52" s="201"/>
      <c r="I52" s="201"/>
      <c r="J52" s="201"/>
    </row>
    <row r="53" spans="2:10" hidden="1" outlineLevel="1" x14ac:dyDescent="0.25">
      <c r="B53" s="201"/>
      <c r="C53" s="201"/>
      <c r="D53" s="201"/>
      <c r="E53" s="201"/>
      <c r="F53" s="201"/>
      <c r="G53" s="201"/>
      <c r="H53" s="201"/>
      <c r="I53" s="201"/>
      <c r="J53" s="201"/>
    </row>
    <row r="54" spans="2:10" hidden="1" outlineLevel="1" x14ac:dyDescent="0.25">
      <c r="B54" s="201"/>
      <c r="C54" s="201"/>
      <c r="D54" s="201"/>
      <c r="E54" s="201"/>
      <c r="F54" s="201"/>
      <c r="G54" s="201"/>
      <c r="H54" s="201"/>
      <c r="I54" s="201"/>
      <c r="J54" s="201"/>
    </row>
    <row r="55" spans="2:10" hidden="1" outlineLevel="1" x14ac:dyDescent="0.25">
      <c r="B55" s="201"/>
      <c r="C55" s="201"/>
      <c r="D55" s="201"/>
      <c r="E55" s="201"/>
      <c r="F55" s="201"/>
      <c r="G55" s="201"/>
      <c r="H55" s="201"/>
      <c r="I55" s="201"/>
      <c r="J55" s="201"/>
    </row>
    <row r="56" spans="2:10" hidden="1" outlineLevel="1" x14ac:dyDescent="0.25">
      <c r="B56" s="201"/>
      <c r="C56" s="201"/>
      <c r="D56" s="201"/>
      <c r="E56" s="201"/>
      <c r="F56" s="201"/>
      <c r="G56" s="201"/>
      <c r="H56" s="201"/>
      <c r="I56" s="201"/>
      <c r="J56" s="201"/>
    </row>
    <row r="57" spans="2:10" hidden="1" outlineLevel="1" x14ac:dyDescent="0.25">
      <c r="B57" s="201"/>
      <c r="C57" s="201"/>
      <c r="D57" s="201"/>
      <c r="E57" s="201"/>
      <c r="F57" s="201"/>
      <c r="G57" s="201"/>
      <c r="H57" s="201"/>
      <c r="I57" s="201"/>
      <c r="J57" s="201"/>
    </row>
    <row r="58" spans="2:10" hidden="1" outlineLevel="1" x14ac:dyDescent="0.25"/>
    <row r="59" spans="2:10" hidden="1" outlineLevel="1" x14ac:dyDescent="0.25">
      <c r="B59" s="49" t="s">
        <v>145</v>
      </c>
    </row>
    <row r="60" spans="2:10" ht="13.5" hidden="1" outlineLevel="1" x14ac:dyDescent="0.25">
      <c r="B60" s="75" t="s">
        <v>766</v>
      </c>
      <c r="C60" s="96">
        <v>2022</v>
      </c>
      <c r="D60" s="130">
        <v>2021</v>
      </c>
      <c r="E60" s="130">
        <v>2020</v>
      </c>
    </row>
    <row r="61" spans="2:10" hidden="1" outlineLevel="1" x14ac:dyDescent="0.25">
      <c r="B61" s="54" t="s">
        <v>767</v>
      </c>
      <c r="C61" s="98">
        <v>24518</v>
      </c>
      <c r="D61" s="97">
        <v>20183.73</v>
      </c>
      <c r="E61" s="97">
        <v>15885.1</v>
      </c>
    </row>
    <row r="62" spans="2:10" hidden="1" outlineLevel="1" x14ac:dyDescent="0.25">
      <c r="B62" s="54" t="s">
        <v>768</v>
      </c>
      <c r="C62" s="98">
        <v>42.74</v>
      </c>
      <c r="D62" s="97">
        <v>42.74</v>
      </c>
      <c r="E62" s="97">
        <v>42.74</v>
      </c>
    </row>
    <row r="63" spans="2:10" hidden="1" outlineLevel="1" x14ac:dyDescent="0.25">
      <c r="B63" s="54" t="s">
        <v>769</v>
      </c>
      <c r="C63" s="98">
        <v>20</v>
      </c>
      <c r="D63" s="97">
        <v>20</v>
      </c>
      <c r="E63" s="97">
        <v>20</v>
      </c>
    </row>
    <row r="64" spans="2:10" ht="25.5" hidden="1" outlineLevel="1" x14ac:dyDescent="0.25">
      <c r="B64" s="54" t="s">
        <v>770</v>
      </c>
      <c r="C64" s="98">
        <v>20957986.400000002</v>
      </c>
      <c r="D64" s="97">
        <v>17253052.403999999</v>
      </c>
      <c r="E64" s="97">
        <v>13578583.48</v>
      </c>
    </row>
    <row r="65" spans="2:10" hidden="1" outlineLevel="1" x14ac:dyDescent="0.25"/>
    <row r="66" spans="2:10" s="32" customFormat="1" ht="15" collapsed="1" x14ac:dyDescent="0.25"/>
    <row r="67" spans="2:10" s="32" customFormat="1" ht="15" x14ac:dyDescent="0.25">
      <c r="B67" s="199" t="s">
        <v>309</v>
      </c>
      <c r="C67" s="200"/>
      <c r="D67" s="200"/>
      <c r="E67" s="200"/>
      <c r="F67" s="200"/>
      <c r="G67" s="200"/>
      <c r="H67" s="200"/>
      <c r="I67" s="200"/>
      <c r="J67" s="200"/>
    </row>
    <row r="68" spans="2:10" s="32" customFormat="1" ht="15" hidden="1" outlineLevel="1" x14ac:dyDescent="0.25"/>
    <row r="69" spans="2:10" hidden="1" outlineLevel="1" x14ac:dyDescent="0.25">
      <c r="B69" s="46" t="s">
        <v>146</v>
      </c>
      <c r="C69" s="49"/>
      <c r="D69" s="49"/>
      <c r="E69" s="49"/>
    </row>
    <row r="70" spans="2:10" hidden="1" outlineLevel="1" x14ac:dyDescent="0.25">
      <c r="B70" s="49" t="s">
        <v>141</v>
      </c>
      <c r="C70" s="49"/>
      <c r="D70" s="49"/>
      <c r="E70" s="49"/>
    </row>
    <row r="71" spans="2:10" ht="12.75" hidden="1" customHeight="1" outlineLevel="1" x14ac:dyDescent="0.25">
      <c r="B71" s="204" t="s">
        <v>771</v>
      </c>
      <c r="C71" s="204"/>
      <c r="D71" s="204"/>
      <c r="E71" s="204"/>
    </row>
    <row r="72" spans="2:10" ht="12.75" hidden="1" customHeight="1" outlineLevel="1" x14ac:dyDescent="0.25">
      <c r="B72" s="204"/>
      <c r="C72" s="204"/>
      <c r="D72" s="204"/>
      <c r="E72" s="204"/>
    </row>
    <row r="73" spans="2:10" ht="12.75" hidden="1" customHeight="1" outlineLevel="1" x14ac:dyDescent="0.25">
      <c r="B73" s="204"/>
      <c r="C73" s="204"/>
      <c r="D73" s="204"/>
      <c r="E73" s="204"/>
    </row>
    <row r="74" spans="2:10" ht="12.75" hidden="1" customHeight="1" outlineLevel="1" x14ac:dyDescent="0.25">
      <c r="B74" s="88"/>
      <c r="C74" s="88"/>
      <c r="D74" s="88"/>
      <c r="E74" s="88"/>
    </row>
    <row r="75" spans="2:10" hidden="1" outlineLevel="1" x14ac:dyDescent="0.25">
      <c r="B75" s="201" t="s">
        <v>772</v>
      </c>
      <c r="C75" s="201"/>
      <c r="D75" s="201"/>
      <c r="E75" s="201"/>
    </row>
    <row r="76" spans="2:10" hidden="1" outlineLevel="1" x14ac:dyDescent="0.25">
      <c r="B76" s="201"/>
      <c r="C76" s="201"/>
      <c r="D76" s="201"/>
      <c r="E76" s="201"/>
    </row>
    <row r="77" spans="2:10" hidden="1" outlineLevel="1" x14ac:dyDescent="0.25">
      <c r="B77" s="201"/>
      <c r="C77" s="201"/>
      <c r="D77" s="201"/>
      <c r="E77" s="201"/>
    </row>
    <row r="78" spans="2:10" hidden="1" outlineLevel="1" x14ac:dyDescent="0.25">
      <c r="B78" s="201"/>
      <c r="C78" s="201"/>
      <c r="D78" s="201"/>
      <c r="E78" s="201"/>
    </row>
    <row r="79" spans="2:10" hidden="1" outlineLevel="1" x14ac:dyDescent="0.25">
      <c r="B79" s="201"/>
      <c r="C79" s="201"/>
      <c r="D79" s="201"/>
      <c r="E79" s="201"/>
    </row>
    <row r="80" spans="2:10" hidden="1" outlineLevel="1" x14ac:dyDescent="0.25">
      <c r="B80" s="201"/>
      <c r="C80" s="201"/>
      <c r="D80" s="201"/>
      <c r="E80" s="201"/>
    </row>
    <row r="81" spans="2:10" hidden="1" outlineLevel="1" x14ac:dyDescent="0.25">
      <c r="B81" s="201"/>
      <c r="C81" s="201"/>
      <c r="D81" s="201"/>
      <c r="E81" s="201"/>
    </row>
    <row r="82" spans="2:10" hidden="1" outlineLevel="1" x14ac:dyDescent="0.25"/>
    <row r="83" spans="2:10" hidden="1" outlineLevel="1" x14ac:dyDescent="0.25"/>
    <row r="84" spans="2:10" hidden="1" outlineLevel="1" x14ac:dyDescent="0.25">
      <c r="B84" s="49" t="s">
        <v>146</v>
      </c>
    </row>
    <row r="85" spans="2:10" hidden="1" outlineLevel="1" x14ac:dyDescent="0.25">
      <c r="B85" s="75" t="s">
        <v>785</v>
      </c>
      <c r="C85" s="96">
        <v>2022</v>
      </c>
      <c r="D85" s="96">
        <v>2021</v>
      </c>
      <c r="E85" s="96">
        <v>2020</v>
      </c>
    </row>
    <row r="86" spans="2:10" hidden="1" outlineLevel="1" x14ac:dyDescent="0.25">
      <c r="B86" s="54" t="s">
        <v>773</v>
      </c>
      <c r="C86" s="98">
        <v>65911.53</v>
      </c>
      <c r="D86" s="97">
        <v>75382.36</v>
      </c>
      <c r="E86" s="97">
        <v>95271.06</v>
      </c>
    </row>
    <row r="87" spans="2:10" hidden="1" outlineLevel="1" x14ac:dyDescent="0.25">
      <c r="B87" s="54" t="s">
        <v>774</v>
      </c>
      <c r="C87" s="98">
        <v>11.98</v>
      </c>
      <c r="D87" s="97">
        <v>27.62</v>
      </c>
      <c r="E87" s="97">
        <v>15.72</v>
      </c>
    </row>
    <row r="88" spans="2:10" hidden="1" outlineLevel="1" x14ac:dyDescent="0.25">
      <c r="B88" s="54" t="s">
        <v>775</v>
      </c>
      <c r="C88" s="98">
        <v>32633.15</v>
      </c>
      <c r="D88" s="97">
        <v>25054.17</v>
      </c>
      <c r="E88" s="97">
        <v>29186.14</v>
      </c>
    </row>
    <row r="89" spans="2:10" hidden="1" outlineLevel="1" x14ac:dyDescent="0.25">
      <c r="B89" s="77" t="s">
        <v>147</v>
      </c>
      <c r="C89" s="100">
        <v>98556.7</v>
      </c>
      <c r="D89" s="99">
        <f>SUM(D86:D88)</f>
        <v>100464.15</v>
      </c>
      <c r="E89" s="99">
        <f t="shared" ref="E89" si="0">SUM(E86:E88)</f>
        <v>124472.92</v>
      </c>
    </row>
    <row r="90" spans="2:10" hidden="1" outlineLevel="1" x14ac:dyDescent="0.25">
      <c r="B90" s="118"/>
      <c r="C90" s="119"/>
      <c r="D90" s="119"/>
      <c r="E90" s="119"/>
    </row>
    <row r="91" spans="2:10" hidden="1" outlineLevel="1" x14ac:dyDescent="0.25">
      <c r="B91" s="49" t="s">
        <v>148</v>
      </c>
    </row>
    <row r="92" spans="2:10" hidden="1" outlineLevel="1" x14ac:dyDescent="0.25">
      <c r="B92" s="75" t="s">
        <v>776</v>
      </c>
      <c r="C92" s="96">
        <v>2022</v>
      </c>
      <c r="D92" s="96">
        <v>2021</v>
      </c>
      <c r="E92" s="96">
        <v>2020</v>
      </c>
    </row>
    <row r="93" spans="2:10" hidden="1" outlineLevel="1" x14ac:dyDescent="0.25">
      <c r="B93" s="54" t="s">
        <v>786</v>
      </c>
      <c r="C93" s="98">
        <v>18.8</v>
      </c>
      <c r="D93" s="122">
        <v>17.600000000000001</v>
      </c>
      <c r="E93" s="122">
        <v>15.2</v>
      </c>
    </row>
    <row r="94" spans="2:10" hidden="1" outlineLevel="1" x14ac:dyDescent="0.25"/>
    <row r="95" spans="2:10" s="32" customFormat="1" ht="15" collapsed="1" x14ac:dyDescent="0.25"/>
    <row r="96" spans="2:10" s="32" customFormat="1" ht="15" x14ac:dyDescent="0.25">
      <c r="B96" s="199" t="s">
        <v>310</v>
      </c>
      <c r="C96" s="200"/>
      <c r="D96" s="200"/>
      <c r="E96" s="200"/>
      <c r="F96" s="200"/>
      <c r="G96" s="200"/>
      <c r="H96" s="200"/>
      <c r="I96" s="200"/>
      <c r="J96" s="200"/>
    </row>
    <row r="97" spans="2:7" s="32" customFormat="1" ht="15" hidden="1" outlineLevel="1" x14ac:dyDescent="0.25"/>
    <row r="98" spans="2:7" hidden="1" outlineLevel="1" x14ac:dyDescent="0.25">
      <c r="B98" s="49" t="s">
        <v>149</v>
      </c>
    </row>
    <row r="99" spans="2:7" hidden="1" outlineLevel="1" x14ac:dyDescent="0.25">
      <c r="B99" s="75" t="s">
        <v>787</v>
      </c>
      <c r="C99" s="96">
        <v>2022</v>
      </c>
      <c r="D99" s="96">
        <v>2021</v>
      </c>
      <c r="E99" s="96">
        <v>2020</v>
      </c>
    </row>
    <row r="100" spans="2:7" hidden="1" outlineLevel="1" x14ac:dyDescent="0.25">
      <c r="B100" s="54" t="s">
        <v>150</v>
      </c>
      <c r="C100" s="98">
        <v>7303.6</v>
      </c>
      <c r="D100" s="97">
        <v>12451.6</v>
      </c>
      <c r="E100" s="97">
        <v>24787.42</v>
      </c>
    </row>
    <row r="101" spans="2:7" hidden="1" outlineLevel="1" x14ac:dyDescent="0.25">
      <c r="B101" s="54" t="s">
        <v>777</v>
      </c>
      <c r="C101" s="98">
        <v>57104.29</v>
      </c>
      <c r="D101" s="97">
        <v>62678.83</v>
      </c>
      <c r="E101" s="97">
        <v>67600.27</v>
      </c>
    </row>
    <row r="102" spans="2:7" hidden="1" outlineLevel="1" x14ac:dyDescent="0.25">
      <c r="B102" s="54" t="s">
        <v>778</v>
      </c>
      <c r="C102" s="98">
        <v>1503.68</v>
      </c>
      <c r="D102" s="97">
        <v>251.93</v>
      </c>
      <c r="E102" s="97">
        <v>2883.37</v>
      </c>
    </row>
    <row r="103" spans="2:7" hidden="1" outlineLevel="1" x14ac:dyDescent="0.25">
      <c r="B103" s="77" t="s">
        <v>147</v>
      </c>
      <c r="C103" s="100">
        <v>65911.569999999992</v>
      </c>
      <c r="D103" s="99">
        <v>75382.36</v>
      </c>
      <c r="E103" s="99">
        <v>95271.06</v>
      </c>
    </row>
    <row r="104" spans="2:7" hidden="1" outlineLevel="1" x14ac:dyDescent="0.25"/>
    <row r="105" spans="2:7" hidden="1" outlineLevel="1" x14ac:dyDescent="0.25"/>
    <row r="106" spans="2:7" hidden="1" outlineLevel="1" x14ac:dyDescent="0.25">
      <c r="B106" s="49" t="s">
        <v>151</v>
      </c>
    </row>
    <row r="107" spans="2:7" hidden="1" outlineLevel="1" x14ac:dyDescent="0.25">
      <c r="B107" s="75" t="s">
        <v>788</v>
      </c>
      <c r="C107" s="96">
        <v>2022</v>
      </c>
      <c r="D107" s="96">
        <v>2021</v>
      </c>
      <c r="E107" s="96">
        <v>2020</v>
      </c>
    </row>
    <row r="108" spans="2:7" hidden="1" outlineLevel="1" x14ac:dyDescent="0.25">
      <c r="B108" s="54" t="s">
        <v>789</v>
      </c>
      <c r="C108" s="98">
        <v>64178.86</v>
      </c>
      <c r="D108" s="97">
        <v>74936.61</v>
      </c>
      <c r="E108" s="97">
        <v>92252.06</v>
      </c>
    </row>
    <row r="109" spans="2:7" hidden="1" outlineLevel="1" x14ac:dyDescent="0.25">
      <c r="B109" s="54" t="s">
        <v>790</v>
      </c>
      <c r="C109" s="98">
        <v>70.650000000000006</v>
      </c>
      <c r="D109" s="97">
        <v>54.84</v>
      </c>
      <c r="E109" s="97">
        <v>44.25</v>
      </c>
    </row>
    <row r="110" spans="2:7" hidden="1" outlineLevel="1" x14ac:dyDescent="0.25">
      <c r="B110" s="54" t="s">
        <v>791</v>
      </c>
      <c r="C110" s="98">
        <v>158.41999999999999</v>
      </c>
      <c r="D110" s="97">
        <v>139.03</v>
      </c>
      <c r="E110" s="97">
        <v>91.45</v>
      </c>
    </row>
    <row r="111" spans="2:7" hidden="1" outlineLevel="1" x14ac:dyDescent="0.25">
      <c r="B111" s="54" t="s">
        <v>152</v>
      </c>
      <c r="C111" s="98">
        <v>1503.63</v>
      </c>
      <c r="D111" s="97">
        <v>251.89000000000001</v>
      </c>
      <c r="E111" s="97">
        <v>2883.3</v>
      </c>
      <c r="G111" s="120"/>
    </row>
    <row r="112" spans="2:7" hidden="1" outlineLevel="1" x14ac:dyDescent="0.25">
      <c r="B112" s="77" t="s">
        <v>147</v>
      </c>
      <c r="C112" s="100">
        <v>65911.56</v>
      </c>
      <c r="D112" s="99">
        <v>75382.37</v>
      </c>
      <c r="E112" s="99">
        <v>95271.06</v>
      </c>
    </row>
    <row r="113" spans="2:10" hidden="1" outlineLevel="1" x14ac:dyDescent="0.25">
      <c r="B113" s="77" t="s">
        <v>792</v>
      </c>
      <c r="C113" s="123">
        <v>1.0718908792327175E-3</v>
      </c>
      <c r="D113" s="123">
        <v>7.2749105659585932E-4</v>
      </c>
      <c r="E113" s="123">
        <v>4.6446423499434141E-4</v>
      </c>
    </row>
    <row r="114" spans="2:10" hidden="1" outlineLevel="1" x14ac:dyDescent="0.25">
      <c r="B114" s="77" t="s">
        <v>793</v>
      </c>
      <c r="C114" s="124">
        <v>0</v>
      </c>
      <c r="D114" s="124">
        <v>0</v>
      </c>
      <c r="E114" s="124">
        <v>0</v>
      </c>
    </row>
    <row r="115" spans="2:10" hidden="1" outlineLevel="1" x14ac:dyDescent="0.25"/>
    <row r="116" spans="2:10" s="32" customFormat="1" ht="15" collapsed="1" x14ac:dyDescent="0.25"/>
    <row r="117" spans="2:10" s="32" customFormat="1" ht="15" x14ac:dyDescent="0.25">
      <c r="B117" s="199" t="s">
        <v>311</v>
      </c>
      <c r="C117" s="200"/>
      <c r="D117" s="200"/>
      <c r="E117" s="200"/>
      <c r="F117" s="200"/>
      <c r="G117" s="200"/>
      <c r="H117" s="200"/>
      <c r="I117" s="200"/>
      <c r="J117" s="200"/>
    </row>
    <row r="118" spans="2:10" s="32" customFormat="1" ht="15" hidden="1" outlineLevel="1" x14ac:dyDescent="0.25"/>
    <row r="119" spans="2:10" hidden="1" outlineLevel="1" x14ac:dyDescent="0.25">
      <c r="B119" s="49" t="s">
        <v>153</v>
      </c>
    </row>
    <row r="120" spans="2:10" hidden="1" outlineLevel="1" x14ac:dyDescent="0.25">
      <c r="B120" s="75" t="s">
        <v>794</v>
      </c>
      <c r="C120" s="96">
        <v>2022</v>
      </c>
      <c r="D120" s="96">
        <v>2021</v>
      </c>
      <c r="E120" s="96">
        <v>2020</v>
      </c>
    </row>
    <row r="121" spans="2:10" hidden="1" outlineLevel="1" x14ac:dyDescent="0.25">
      <c r="B121" s="54" t="s">
        <v>795</v>
      </c>
      <c r="C121" s="98">
        <v>265760.73</v>
      </c>
      <c r="D121" s="97">
        <v>190133.4</v>
      </c>
      <c r="E121" s="97">
        <v>99911.47</v>
      </c>
    </row>
    <row r="122" spans="2:10" hidden="1" outlineLevel="1" x14ac:dyDescent="0.25">
      <c r="B122" s="54" t="s">
        <v>781</v>
      </c>
      <c r="C122" s="98">
        <v>792975.74</v>
      </c>
      <c r="D122" s="97">
        <v>1084628.6100000001</v>
      </c>
      <c r="E122" s="97">
        <v>1512448.32</v>
      </c>
    </row>
    <row r="123" spans="2:10" hidden="1" outlineLevel="1" x14ac:dyDescent="0.25">
      <c r="B123" s="77" t="s">
        <v>147</v>
      </c>
      <c r="C123" s="100">
        <v>1058736.47</v>
      </c>
      <c r="D123" s="99">
        <v>1274762.01</v>
      </c>
      <c r="E123" s="99">
        <v>1612359.79</v>
      </c>
    </row>
    <row r="124" spans="2:10" hidden="1" outlineLevel="1" x14ac:dyDescent="0.25"/>
    <row r="125" spans="2:10" hidden="1" outlineLevel="1" x14ac:dyDescent="0.25"/>
    <row r="126" spans="2:10" hidden="1" outlineLevel="1" x14ac:dyDescent="0.25">
      <c r="B126" s="49" t="s">
        <v>154</v>
      </c>
    </row>
    <row r="127" spans="2:10" hidden="1" outlineLevel="1" x14ac:dyDescent="0.25">
      <c r="B127" s="75" t="s">
        <v>796</v>
      </c>
      <c r="C127" s="96">
        <v>2022</v>
      </c>
      <c r="D127" s="96">
        <v>2021</v>
      </c>
      <c r="E127" s="96">
        <v>2020</v>
      </c>
    </row>
    <row r="128" spans="2:10" hidden="1" outlineLevel="1" x14ac:dyDescent="0.25">
      <c r="B128" s="54" t="s">
        <v>797</v>
      </c>
      <c r="C128" s="98">
        <v>390258.25</v>
      </c>
      <c r="D128" s="97">
        <v>288823.78999999998</v>
      </c>
      <c r="E128" s="97">
        <v>388035.73</v>
      </c>
    </row>
    <row r="129" spans="2:5" hidden="1" outlineLevel="1" x14ac:dyDescent="0.25">
      <c r="B129" s="54" t="s">
        <v>798</v>
      </c>
      <c r="C129" s="98">
        <v>2.46</v>
      </c>
      <c r="D129" s="97">
        <v>4</v>
      </c>
      <c r="E129" s="97">
        <v>1.07</v>
      </c>
    </row>
    <row r="130" spans="2:5" hidden="1" outlineLevel="1" x14ac:dyDescent="0.25">
      <c r="B130" s="77" t="s">
        <v>147</v>
      </c>
      <c r="C130" s="100">
        <v>390260.71</v>
      </c>
      <c r="D130" s="99">
        <v>288827.78999999998</v>
      </c>
      <c r="E130" s="99">
        <v>388036.8</v>
      </c>
    </row>
    <row r="131" spans="2:5" hidden="1" outlineLevel="1" x14ac:dyDescent="0.25"/>
    <row r="132" spans="2:5" hidden="1" outlineLevel="1" x14ac:dyDescent="0.25"/>
    <row r="133" spans="2:5" hidden="1" outlineLevel="1" x14ac:dyDescent="0.25">
      <c r="B133" s="49" t="s">
        <v>155</v>
      </c>
    </row>
    <row r="134" spans="2:5" hidden="1" outlineLevel="1" x14ac:dyDescent="0.25">
      <c r="B134" s="75" t="s">
        <v>801</v>
      </c>
      <c r="C134" s="96">
        <v>2022</v>
      </c>
      <c r="D134" s="96">
        <v>2021</v>
      </c>
      <c r="E134" s="96">
        <v>2020</v>
      </c>
    </row>
    <row r="135" spans="2:5" hidden="1" outlineLevel="1" x14ac:dyDescent="0.25">
      <c r="B135" s="54" t="s">
        <v>799</v>
      </c>
      <c r="C135" s="98">
        <v>1005.775</v>
      </c>
      <c r="D135" s="97">
        <v>794.21</v>
      </c>
      <c r="E135" s="97">
        <v>868.31</v>
      </c>
    </row>
    <row r="136" spans="2:5" hidden="1" outlineLevel="1" x14ac:dyDescent="0.25">
      <c r="B136" s="54" t="s">
        <v>800</v>
      </c>
      <c r="C136" s="135">
        <v>6.62</v>
      </c>
      <c r="D136" s="125">
        <v>5.5153472222222222</v>
      </c>
      <c r="E136" s="125">
        <v>5.7125657894736834</v>
      </c>
    </row>
    <row r="137" spans="2:5" s="32" customFormat="1" ht="15" hidden="1" outlineLevel="1" x14ac:dyDescent="0.25"/>
    <row r="138" spans="2:5" s="32" customFormat="1" ht="15" collapsed="1" x14ac:dyDescent="0.25"/>
    <row r="152" spans="2:7" x14ac:dyDescent="0.25">
      <c r="B152" s="61"/>
      <c r="C152" s="61"/>
      <c r="D152" s="61"/>
      <c r="E152" s="61"/>
      <c r="F152" s="61"/>
      <c r="G152" s="61"/>
    </row>
    <row r="153" spans="2:7" x14ac:dyDescent="0.25">
      <c r="B153" s="61"/>
      <c r="C153" s="61"/>
      <c r="D153" s="61"/>
      <c r="E153" s="61"/>
      <c r="F153" s="61"/>
      <c r="G153" s="61"/>
    </row>
    <row r="154" spans="2:7" x14ac:dyDescent="0.25">
      <c r="B154" s="61"/>
      <c r="C154" s="61"/>
      <c r="D154" s="61"/>
      <c r="E154" s="61"/>
      <c r="F154" s="61"/>
      <c r="G154" s="61"/>
    </row>
    <row r="155" spans="2:7" x14ac:dyDescent="0.25">
      <c r="B155" s="61"/>
      <c r="C155" s="61"/>
      <c r="D155" s="61"/>
      <c r="E155" s="61"/>
      <c r="F155" s="61"/>
      <c r="G155" s="61"/>
    </row>
    <row r="156" spans="2:7" x14ac:dyDescent="0.25">
      <c r="B156" s="61"/>
      <c r="C156" s="61"/>
      <c r="D156" s="61"/>
      <c r="E156" s="61"/>
      <c r="F156" s="61"/>
      <c r="G156" s="61"/>
    </row>
    <row r="157" spans="2:7" x14ac:dyDescent="0.25">
      <c r="B157" s="61"/>
      <c r="C157" s="61"/>
      <c r="D157" s="61"/>
      <c r="E157" s="61"/>
      <c r="F157" s="61"/>
      <c r="G157" s="61"/>
    </row>
    <row r="158" spans="2:7" x14ac:dyDescent="0.25">
      <c r="B158" s="61"/>
      <c r="C158" s="61"/>
      <c r="D158" s="61"/>
      <c r="E158" s="61"/>
      <c r="F158" s="61"/>
      <c r="G158" s="61"/>
    </row>
    <row r="159" spans="2:7" x14ac:dyDescent="0.25">
      <c r="B159" s="61"/>
      <c r="C159" s="61"/>
      <c r="D159" s="61"/>
      <c r="E159" s="61"/>
      <c r="F159" s="61"/>
      <c r="G159" s="61"/>
    </row>
    <row r="160" spans="2:7" x14ac:dyDescent="0.25">
      <c r="B160" s="61"/>
      <c r="C160" s="61"/>
      <c r="D160" s="61"/>
      <c r="E160" s="61"/>
      <c r="F160" s="61"/>
      <c r="G160" s="61"/>
    </row>
    <row r="161" spans="2:7" x14ac:dyDescent="0.25">
      <c r="B161" s="61"/>
      <c r="C161" s="61"/>
      <c r="D161" s="61"/>
      <c r="E161" s="61"/>
      <c r="F161" s="61"/>
      <c r="G161" s="61"/>
    </row>
    <row r="162" spans="2:7" x14ac:dyDescent="0.25">
      <c r="B162" s="50"/>
      <c r="C162" s="50"/>
      <c r="D162" s="50"/>
      <c r="E162" s="50"/>
      <c r="F162" s="50"/>
      <c r="G162" s="50"/>
    </row>
    <row r="163" spans="2:7" x14ac:dyDescent="0.25">
      <c r="B163" s="50"/>
      <c r="C163" s="50"/>
      <c r="D163" s="50"/>
      <c r="E163" s="50"/>
      <c r="F163" s="50"/>
      <c r="G163" s="50"/>
    </row>
    <row r="164" spans="2:7" x14ac:dyDescent="0.25">
      <c r="B164" s="50"/>
      <c r="C164" s="50"/>
      <c r="D164" s="50"/>
      <c r="E164" s="50"/>
      <c r="F164" s="50"/>
      <c r="G164" s="50"/>
    </row>
    <row r="165" spans="2:7" x14ac:dyDescent="0.25">
      <c r="B165" s="50"/>
      <c r="C165" s="71">
        <v>2020</v>
      </c>
      <c r="D165" s="71">
        <v>2021</v>
      </c>
      <c r="E165" s="71">
        <v>2022</v>
      </c>
      <c r="F165" s="50"/>
      <c r="G165" s="50"/>
    </row>
    <row r="166" spans="2:7" ht="14.25" x14ac:dyDescent="0.25">
      <c r="B166" s="93" t="s">
        <v>156</v>
      </c>
      <c r="C166" s="71"/>
      <c r="D166" s="71"/>
      <c r="E166" s="71"/>
      <c r="F166" s="50"/>
      <c r="G166" s="50"/>
    </row>
    <row r="167" spans="2:7" x14ac:dyDescent="0.25">
      <c r="B167" s="50" t="s">
        <v>773</v>
      </c>
      <c r="C167" s="121">
        <v>95.271060000000006</v>
      </c>
      <c r="D167" s="121">
        <v>75.382360000000006</v>
      </c>
      <c r="E167" s="121">
        <v>65.91</v>
      </c>
      <c r="F167" s="50"/>
      <c r="G167" s="50"/>
    </row>
    <row r="168" spans="2:7" x14ac:dyDescent="0.25">
      <c r="B168" s="50" t="s">
        <v>774</v>
      </c>
      <c r="C168" s="121">
        <f>15.72/1000</f>
        <v>1.5720000000000001E-2</v>
      </c>
      <c r="D168" s="121">
        <f>27.62/1000</f>
        <v>2.7620000000000002E-2</v>
      </c>
      <c r="E168" s="121">
        <v>0.01</v>
      </c>
      <c r="F168" s="50"/>
      <c r="G168" s="50"/>
    </row>
    <row r="169" spans="2:7" x14ac:dyDescent="0.25">
      <c r="B169" s="50" t="s">
        <v>775</v>
      </c>
      <c r="C169" s="121">
        <v>29.186140000000002</v>
      </c>
      <c r="D169" s="121">
        <v>25.054169999999999</v>
      </c>
      <c r="E169" s="121">
        <v>32.630000000000003</v>
      </c>
      <c r="F169" s="50"/>
      <c r="G169" s="50"/>
    </row>
    <row r="170" spans="2:7" x14ac:dyDescent="0.25">
      <c r="B170" s="50"/>
      <c r="C170" s="50"/>
      <c r="D170" s="50"/>
      <c r="E170" s="50"/>
      <c r="F170" s="50"/>
      <c r="G170" s="50"/>
    </row>
    <row r="171" spans="2:7" x14ac:dyDescent="0.25">
      <c r="B171" s="93" t="s">
        <v>776</v>
      </c>
      <c r="C171" s="71"/>
      <c r="D171" s="71"/>
      <c r="E171" s="71"/>
      <c r="F171" s="50"/>
      <c r="G171" s="50"/>
    </row>
    <row r="172" spans="2:7" ht="14.25" x14ac:dyDescent="0.25">
      <c r="B172" s="50" t="s">
        <v>783</v>
      </c>
      <c r="C172" s="94">
        <v>15.2</v>
      </c>
      <c r="D172" s="95">
        <v>17.600000000000001</v>
      </c>
      <c r="E172" s="95">
        <v>18.8</v>
      </c>
      <c r="F172" s="50"/>
      <c r="G172" s="50"/>
    </row>
    <row r="173" spans="2:7" x14ac:dyDescent="0.25">
      <c r="B173" s="50"/>
      <c r="C173" s="50"/>
      <c r="D173" s="50"/>
      <c r="E173" s="50"/>
      <c r="F173" s="50"/>
      <c r="G173" s="50"/>
    </row>
    <row r="174" spans="2:7" ht="14.25" x14ac:dyDescent="0.25">
      <c r="B174" s="93" t="s">
        <v>784</v>
      </c>
      <c r="C174" s="71"/>
      <c r="D174" s="71"/>
      <c r="E174" s="71"/>
      <c r="F174" s="50"/>
      <c r="G174" s="50"/>
    </row>
    <row r="175" spans="2:7" x14ac:dyDescent="0.25">
      <c r="B175" s="50" t="s">
        <v>150</v>
      </c>
      <c r="C175" s="121">
        <v>24.787420000000001</v>
      </c>
      <c r="D175" s="121">
        <v>12.451599999999999</v>
      </c>
      <c r="E175" s="121">
        <v>7.3</v>
      </c>
      <c r="F175" s="50"/>
      <c r="G175" s="50"/>
    </row>
    <row r="176" spans="2:7" x14ac:dyDescent="0.25">
      <c r="B176" s="50" t="s">
        <v>777</v>
      </c>
      <c r="C176" s="121">
        <v>67.600269999999995</v>
      </c>
      <c r="D176" s="121">
        <v>62.678829999999998</v>
      </c>
      <c r="E176" s="121">
        <v>57.1</v>
      </c>
      <c r="F176" s="50"/>
      <c r="G176" s="50"/>
    </row>
    <row r="177" spans="2:7" x14ac:dyDescent="0.25">
      <c r="B177" s="50" t="s">
        <v>778</v>
      </c>
      <c r="C177" s="121">
        <v>2.8833700000000002</v>
      </c>
      <c r="D177" s="121">
        <v>0.25192999999999999</v>
      </c>
      <c r="E177" s="121">
        <v>1.5</v>
      </c>
      <c r="F177" s="50"/>
      <c r="G177" s="50"/>
    </row>
    <row r="178" spans="2:7" x14ac:dyDescent="0.25">
      <c r="B178" s="50"/>
      <c r="C178" s="50"/>
      <c r="D178" s="50"/>
      <c r="E178" s="50"/>
      <c r="F178" s="50"/>
      <c r="G178" s="50"/>
    </row>
    <row r="179" spans="2:7" ht="25.5" x14ac:dyDescent="0.25">
      <c r="B179" s="93" t="s">
        <v>779</v>
      </c>
      <c r="C179" s="71"/>
      <c r="D179" s="71"/>
      <c r="E179" s="71"/>
      <c r="F179" s="50"/>
      <c r="G179" s="50"/>
    </row>
    <row r="180" spans="2:7" x14ac:dyDescent="0.25">
      <c r="B180" s="50" t="s">
        <v>780</v>
      </c>
      <c r="C180" s="121">
        <v>99.911469999999994</v>
      </c>
      <c r="D180" s="121">
        <v>190.13339999999999</v>
      </c>
      <c r="E180" s="121">
        <v>265.76</v>
      </c>
      <c r="F180" s="50"/>
      <c r="G180" s="50"/>
    </row>
    <row r="181" spans="2:7" x14ac:dyDescent="0.25">
      <c r="B181" s="50" t="s">
        <v>781</v>
      </c>
      <c r="C181" s="121">
        <v>1512.44832</v>
      </c>
      <c r="D181" s="121">
        <v>1084.62861</v>
      </c>
      <c r="E181" s="121">
        <v>792.98</v>
      </c>
      <c r="F181" s="50"/>
      <c r="G181" s="50"/>
    </row>
    <row r="182" spans="2:7" x14ac:dyDescent="0.25">
      <c r="B182" s="50" t="s">
        <v>782</v>
      </c>
      <c r="C182" s="121">
        <v>388.03680000000003</v>
      </c>
      <c r="D182" s="121">
        <v>288.82378999999997</v>
      </c>
      <c r="E182" s="121">
        <v>390.25830000000002</v>
      </c>
      <c r="F182" s="50"/>
      <c r="G182" s="50"/>
    </row>
    <row r="183" spans="2:7" x14ac:dyDescent="0.25">
      <c r="B183" s="50"/>
      <c r="C183" s="50"/>
      <c r="D183" s="50"/>
      <c r="E183" s="50"/>
      <c r="F183" s="50"/>
      <c r="G183" s="50"/>
    </row>
    <row r="184" spans="2:7" x14ac:dyDescent="0.25">
      <c r="B184" s="50"/>
      <c r="C184" s="50"/>
      <c r="D184" s="50"/>
      <c r="E184" s="50"/>
      <c r="F184" s="50"/>
      <c r="G184" s="50"/>
    </row>
    <row r="185" spans="2:7" x14ac:dyDescent="0.25">
      <c r="B185" s="50"/>
      <c r="C185" s="50"/>
      <c r="D185" s="50"/>
      <c r="E185" s="50"/>
      <c r="F185" s="50"/>
      <c r="G185" s="50"/>
    </row>
    <row r="186" spans="2:7" x14ac:dyDescent="0.25">
      <c r="B186" s="50"/>
      <c r="C186" s="50"/>
      <c r="D186" s="50"/>
      <c r="E186" s="50"/>
      <c r="F186" s="50"/>
      <c r="G186" s="50"/>
    </row>
    <row r="187" spans="2:7" x14ac:dyDescent="0.25">
      <c r="B187" s="50"/>
      <c r="C187" s="50"/>
      <c r="D187" s="50"/>
      <c r="E187" s="50"/>
      <c r="F187" s="50"/>
      <c r="G187" s="50"/>
    </row>
    <row r="188" spans="2:7" x14ac:dyDescent="0.25">
      <c r="B188" s="50"/>
      <c r="C188" s="50"/>
      <c r="D188" s="50"/>
      <c r="E188" s="50"/>
      <c r="F188" s="50"/>
      <c r="G188" s="50"/>
    </row>
    <row r="189" spans="2:7" x14ac:dyDescent="0.25">
      <c r="B189" s="50"/>
      <c r="C189" s="50"/>
      <c r="D189" s="50"/>
      <c r="E189" s="50"/>
      <c r="F189" s="50"/>
      <c r="G189" s="50"/>
    </row>
    <row r="190" spans="2:7" x14ac:dyDescent="0.25">
      <c r="B190" s="50"/>
      <c r="C190" s="50"/>
      <c r="D190" s="50"/>
      <c r="E190" s="50"/>
      <c r="F190" s="50"/>
      <c r="G190" s="50"/>
    </row>
    <row r="191" spans="2:7" x14ac:dyDescent="0.25">
      <c r="B191" s="50"/>
      <c r="C191" s="50"/>
      <c r="D191" s="50"/>
      <c r="E191" s="50"/>
      <c r="F191" s="50"/>
      <c r="G191" s="50"/>
    </row>
    <row r="192" spans="2:7" x14ac:dyDescent="0.25">
      <c r="B192" s="50"/>
      <c r="C192" s="50"/>
      <c r="D192" s="50"/>
      <c r="E192" s="50"/>
      <c r="F192" s="50"/>
      <c r="G192" s="50"/>
    </row>
    <row r="193" spans="2:7" x14ac:dyDescent="0.25">
      <c r="B193" s="61"/>
      <c r="C193" s="61"/>
      <c r="D193" s="61"/>
      <c r="E193" s="61"/>
      <c r="F193" s="61"/>
      <c r="G193" s="61"/>
    </row>
    <row r="194" spans="2:7" x14ac:dyDescent="0.25">
      <c r="B194" s="61"/>
      <c r="C194" s="61"/>
      <c r="D194" s="61"/>
      <c r="E194" s="61"/>
      <c r="F194" s="61"/>
      <c r="G194" s="61"/>
    </row>
    <row r="195" spans="2:7" x14ac:dyDescent="0.25">
      <c r="B195" s="61"/>
      <c r="C195" s="61"/>
      <c r="D195" s="61"/>
      <c r="E195" s="61"/>
      <c r="F195" s="61"/>
      <c r="G195" s="61"/>
    </row>
    <row r="196" spans="2:7" x14ac:dyDescent="0.25">
      <c r="B196" s="61"/>
      <c r="C196" s="61"/>
      <c r="D196" s="61"/>
      <c r="E196" s="61"/>
      <c r="F196" s="61"/>
      <c r="G196" s="61"/>
    </row>
    <row r="197" spans="2:7" x14ac:dyDescent="0.25">
      <c r="B197" s="61"/>
      <c r="C197" s="61"/>
      <c r="D197" s="61"/>
      <c r="E197" s="61"/>
      <c r="F197" s="61"/>
      <c r="G197" s="61"/>
    </row>
    <row r="198" spans="2:7" x14ac:dyDescent="0.25">
      <c r="B198" s="61"/>
      <c r="C198" s="61"/>
      <c r="D198" s="61"/>
      <c r="E198" s="61"/>
      <c r="F198" s="61"/>
      <c r="G198" s="61"/>
    </row>
    <row r="199" spans="2:7" x14ac:dyDescent="0.25">
      <c r="B199" s="61"/>
      <c r="C199" s="61"/>
      <c r="D199" s="61"/>
      <c r="E199" s="61"/>
      <c r="F199" s="61"/>
      <c r="G199" s="61"/>
    </row>
    <row r="200" spans="2:7" x14ac:dyDescent="0.25">
      <c r="B200" s="61"/>
      <c r="C200" s="61"/>
      <c r="D200" s="61"/>
      <c r="E200" s="61"/>
      <c r="F200" s="61"/>
      <c r="G200" s="61"/>
    </row>
    <row r="201" spans="2:7" x14ac:dyDescent="0.25">
      <c r="B201" s="61"/>
      <c r="C201" s="61"/>
      <c r="D201" s="61"/>
      <c r="E201" s="61"/>
      <c r="F201" s="61"/>
      <c r="G201" s="61"/>
    </row>
    <row r="202" spans="2:7" x14ac:dyDescent="0.25">
      <c r="B202" s="61"/>
      <c r="C202" s="61"/>
      <c r="D202" s="61"/>
      <c r="E202" s="61"/>
      <c r="F202" s="61"/>
      <c r="G202" s="61"/>
    </row>
    <row r="203" spans="2:7" x14ac:dyDescent="0.25">
      <c r="B203" s="61"/>
      <c r="C203" s="61"/>
      <c r="D203" s="61"/>
      <c r="E203" s="61"/>
      <c r="F203" s="61"/>
      <c r="G203" s="61"/>
    </row>
    <row r="204" spans="2:7" x14ac:dyDescent="0.25">
      <c r="B204" s="61"/>
      <c r="C204" s="61"/>
      <c r="D204" s="61"/>
      <c r="E204" s="61"/>
      <c r="F204" s="61"/>
      <c r="G204" s="61"/>
    </row>
    <row r="205" spans="2:7" x14ac:dyDescent="0.25">
      <c r="B205" s="61"/>
      <c r="C205" s="61"/>
      <c r="D205" s="61"/>
      <c r="E205" s="61"/>
      <c r="F205" s="61"/>
      <c r="G205" s="61"/>
    </row>
    <row r="206" spans="2:7" x14ac:dyDescent="0.25">
      <c r="B206" s="61"/>
      <c r="C206" s="61"/>
      <c r="D206" s="61"/>
      <c r="E206" s="61"/>
      <c r="F206" s="61"/>
      <c r="G206" s="61"/>
    </row>
    <row r="207" spans="2:7" x14ac:dyDescent="0.25">
      <c r="B207" s="61"/>
      <c r="C207" s="61"/>
      <c r="D207" s="61"/>
      <c r="E207" s="61"/>
      <c r="F207" s="61"/>
      <c r="G207" s="61"/>
    </row>
    <row r="208" spans="2:7" x14ac:dyDescent="0.25">
      <c r="B208" s="61"/>
      <c r="C208" s="61"/>
      <c r="D208" s="61"/>
      <c r="E208" s="61"/>
      <c r="F208" s="61"/>
      <c r="G208" s="61"/>
    </row>
    <row r="209" spans="2:7" x14ac:dyDescent="0.25">
      <c r="B209" s="61"/>
      <c r="C209" s="61"/>
      <c r="D209" s="61"/>
      <c r="E209" s="61"/>
      <c r="F209" s="61"/>
      <c r="G209" s="61"/>
    </row>
    <row r="210" spans="2:7" x14ac:dyDescent="0.25">
      <c r="B210" s="61"/>
      <c r="C210" s="61"/>
      <c r="D210" s="61"/>
      <c r="E210" s="61"/>
      <c r="F210" s="61"/>
      <c r="G210" s="61"/>
    </row>
    <row r="211" spans="2:7" x14ac:dyDescent="0.25">
      <c r="B211" s="61"/>
      <c r="C211" s="61"/>
      <c r="D211" s="61"/>
      <c r="E211" s="61"/>
      <c r="F211" s="61"/>
      <c r="G211" s="61"/>
    </row>
    <row r="212" spans="2:7" x14ac:dyDescent="0.25">
      <c r="B212" s="61"/>
      <c r="C212" s="61"/>
      <c r="D212" s="61"/>
      <c r="E212" s="61"/>
      <c r="F212" s="61"/>
      <c r="G212" s="61"/>
    </row>
    <row r="213" spans="2:7" x14ac:dyDescent="0.25">
      <c r="B213" s="61"/>
      <c r="C213" s="61"/>
      <c r="D213" s="61"/>
      <c r="E213" s="61"/>
      <c r="F213" s="61"/>
      <c r="G213" s="61"/>
    </row>
    <row r="214" spans="2:7" x14ac:dyDescent="0.25">
      <c r="B214" s="61"/>
      <c r="C214" s="61"/>
      <c r="D214" s="61"/>
      <c r="E214" s="61"/>
      <c r="F214" s="61"/>
      <c r="G214" s="61"/>
    </row>
    <row r="215" spans="2:7" x14ac:dyDescent="0.25">
      <c r="B215" s="61"/>
      <c r="C215" s="61"/>
      <c r="D215" s="61"/>
      <c r="E215" s="61"/>
      <c r="F215" s="61"/>
      <c r="G215" s="61"/>
    </row>
    <row r="216" spans="2:7" x14ac:dyDescent="0.25">
      <c r="B216" s="61"/>
      <c r="C216" s="61"/>
      <c r="D216" s="61"/>
      <c r="E216" s="61"/>
      <c r="F216" s="61"/>
      <c r="G216" s="61"/>
    </row>
    <row r="217" spans="2:7" x14ac:dyDescent="0.25">
      <c r="B217" s="61"/>
      <c r="C217" s="61"/>
      <c r="D217" s="61"/>
      <c r="E217" s="61"/>
      <c r="F217" s="61"/>
      <c r="G217" s="61"/>
    </row>
    <row r="218" spans="2:7" x14ac:dyDescent="0.25">
      <c r="B218" s="61"/>
      <c r="C218" s="61"/>
      <c r="D218" s="61"/>
      <c r="E218" s="61"/>
      <c r="F218" s="61"/>
      <c r="G218" s="61"/>
    </row>
    <row r="219" spans="2:7" x14ac:dyDescent="0.25">
      <c r="B219" s="61"/>
      <c r="C219" s="61"/>
      <c r="D219" s="61"/>
      <c r="E219" s="61"/>
      <c r="F219" s="61"/>
      <c r="G219" s="61"/>
    </row>
    <row r="220" spans="2:7" x14ac:dyDescent="0.25">
      <c r="B220" s="61"/>
      <c r="C220" s="61"/>
      <c r="D220" s="61"/>
      <c r="E220" s="61"/>
      <c r="F220" s="61"/>
      <c r="G220" s="61"/>
    </row>
    <row r="221" spans="2:7" x14ac:dyDescent="0.25">
      <c r="B221" s="61"/>
      <c r="C221" s="61"/>
      <c r="D221" s="61"/>
      <c r="E221" s="61"/>
      <c r="F221" s="61"/>
      <c r="G221" s="61"/>
    </row>
    <row r="222" spans="2:7" x14ac:dyDescent="0.25">
      <c r="B222" s="61"/>
      <c r="C222" s="61"/>
      <c r="D222" s="61"/>
      <c r="E222" s="61"/>
      <c r="F222" s="61"/>
      <c r="G222" s="61"/>
    </row>
    <row r="223" spans="2:7" x14ac:dyDescent="0.25">
      <c r="B223" s="61"/>
      <c r="C223" s="61"/>
      <c r="D223" s="61"/>
      <c r="E223" s="61"/>
      <c r="F223" s="61"/>
      <c r="G223" s="61"/>
    </row>
    <row r="224" spans="2:7" x14ac:dyDescent="0.25">
      <c r="B224" s="61"/>
      <c r="C224" s="61"/>
      <c r="D224" s="61"/>
      <c r="E224" s="61"/>
      <c r="F224" s="61"/>
      <c r="G224" s="61"/>
    </row>
    <row r="225" spans="2:7" x14ac:dyDescent="0.25">
      <c r="B225" s="61"/>
      <c r="C225" s="61"/>
      <c r="D225" s="61"/>
      <c r="E225" s="61"/>
      <c r="F225" s="61"/>
      <c r="G225" s="61"/>
    </row>
    <row r="226" spans="2:7" x14ac:dyDescent="0.25">
      <c r="B226" s="61"/>
      <c r="C226" s="61"/>
      <c r="D226" s="61"/>
      <c r="E226" s="61"/>
      <c r="F226" s="61"/>
      <c r="G226" s="61"/>
    </row>
    <row r="227" spans="2:7" x14ac:dyDescent="0.25">
      <c r="B227" s="61"/>
      <c r="C227" s="61"/>
      <c r="D227" s="61"/>
      <c r="E227" s="61"/>
      <c r="F227" s="61"/>
      <c r="G227" s="61"/>
    </row>
    <row r="228" spans="2:7" x14ac:dyDescent="0.25">
      <c r="B228" s="61"/>
      <c r="C228" s="61"/>
      <c r="D228" s="61"/>
      <c r="E228" s="61"/>
      <c r="F228" s="61"/>
      <c r="G228" s="61"/>
    </row>
    <row r="229" spans="2:7" x14ac:dyDescent="0.25">
      <c r="B229" s="61"/>
      <c r="C229" s="61"/>
      <c r="D229" s="61"/>
      <c r="E229" s="61"/>
      <c r="F229" s="61"/>
      <c r="G229" s="61"/>
    </row>
    <row r="230" spans="2:7" x14ac:dyDescent="0.25">
      <c r="B230" s="61"/>
      <c r="C230" s="61"/>
      <c r="D230" s="61"/>
      <c r="E230" s="61"/>
      <c r="F230" s="61"/>
      <c r="G230" s="61"/>
    </row>
    <row r="231" spans="2:7" x14ac:dyDescent="0.25">
      <c r="B231" s="61"/>
      <c r="C231" s="61"/>
      <c r="D231" s="61"/>
      <c r="E231" s="61"/>
      <c r="F231" s="61"/>
      <c r="G231" s="61"/>
    </row>
    <row r="232" spans="2:7" x14ac:dyDescent="0.25">
      <c r="B232" s="61"/>
      <c r="C232" s="61"/>
      <c r="D232" s="61"/>
      <c r="E232" s="61"/>
      <c r="F232" s="61"/>
      <c r="G232" s="61"/>
    </row>
    <row r="233" spans="2:7" x14ac:dyDescent="0.25">
      <c r="B233" s="61"/>
      <c r="C233" s="61"/>
      <c r="D233" s="61"/>
      <c r="E233" s="61"/>
      <c r="F233" s="61"/>
      <c r="G233" s="61"/>
    </row>
    <row r="234" spans="2:7" x14ac:dyDescent="0.25">
      <c r="B234" s="61"/>
      <c r="C234" s="61"/>
      <c r="D234" s="61"/>
      <c r="E234" s="61"/>
      <c r="F234" s="61"/>
      <c r="G234" s="61"/>
    </row>
    <row r="235" spans="2:7" x14ac:dyDescent="0.25">
      <c r="B235" s="61"/>
      <c r="C235" s="61"/>
      <c r="D235" s="61"/>
      <c r="E235" s="61"/>
      <c r="F235" s="61"/>
      <c r="G235" s="61"/>
    </row>
    <row r="236" spans="2:7" x14ac:dyDescent="0.25">
      <c r="B236" s="61"/>
      <c r="C236" s="61"/>
      <c r="D236" s="61"/>
      <c r="E236" s="61"/>
      <c r="F236" s="61"/>
      <c r="G236" s="61"/>
    </row>
    <row r="237" spans="2:7" x14ac:dyDescent="0.25">
      <c r="B237" s="61"/>
      <c r="C237" s="61"/>
      <c r="D237" s="61"/>
      <c r="E237" s="61"/>
      <c r="F237" s="61"/>
      <c r="G237" s="61"/>
    </row>
    <row r="238" spans="2:7" x14ac:dyDescent="0.25">
      <c r="B238" s="61"/>
      <c r="C238" s="61"/>
      <c r="D238" s="61"/>
      <c r="E238" s="61"/>
      <c r="F238" s="61"/>
      <c r="G238" s="61"/>
    </row>
    <row r="239" spans="2:7" x14ac:dyDescent="0.25">
      <c r="B239" s="61"/>
      <c r="C239" s="61"/>
      <c r="D239" s="61"/>
      <c r="E239" s="61"/>
      <c r="F239" s="61"/>
      <c r="G239" s="61"/>
    </row>
    <row r="240" spans="2:7" x14ac:dyDescent="0.25">
      <c r="B240" s="61"/>
      <c r="C240" s="61"/>
      <c r="D240" s="61"/>
      <c r="E240" s="61"/>
      <c r="F240" s="61"/>
      <c r="G240" s="61"/>
    </row>
    <row r="241" spans="2:7" x14ac:dyDescent="0.25">
      <c r="B241" s="61"/>
      <c r="C241" s="61"/>
      <c r="D241" s="61"/>
      <c r="E241" s="61"/>
      <c r="F241" s="61"/>
      <c r="G241" s="61"/>
    </row>
    <row r="242" spans="2:7" x14ac:dyDescent="0.25">
      <c r="B242" s="61"/>
      <c r="C242" s="61"/>
      <c r="D242" s="61"/>
      <c r="E242" s="61"/>
      <c r="F242" s="61"/>
      <c r="G242" s="61"/>
    </row>
    <row r="243" spans="2:7" x14ac:dyDescent="0.25">
      <c r="B243" s="61"/>
      <c r="C243" s="61"/>
      <c r="D243" s="61"/>
      <c r="E243" s="61"/>
      <c r="F243" s="61"/>
      <c r="G243" s="61"/>
    </row>
    <row r="244" spans="2:7" x14ac:dyDescent="0.25">
      <c r="B244" s="61"/>
      <c r="C244" s="61"/>
      <c r="D244" s="61"/>
      <c r="E244" s="61"/>
      <c r="F244" s="61"/>
      <c r="G244" s="61"/>
    </row>
    <row r="245" spans="2:7" x14ac:dyDescent="0.25">
      <c r="B245" s="61"/>
      <c r="C245" s="61"/>
      <c r="D245" s="61"/>
      <c r="E245" s="61"/>
      <c r="F245" s="61"/>
      <c r="G245" s="61"/>
    </row>
    <row r="246" spans="2:7" x14ac:dyDescent="0.25">
      <c r="B246" s="61"/>
      <c r="C246" s="61"/>
      <c r="D246" s="61"/>
      <c r="E246" s="61"/>
      <c r="F246" s="61"/>
      <c r="G246" s="61"/>
    </row>
    <row r="247" spans="2:7" x14ac:dyDescent="0.25">
      <c r="B247" s="61"/>
      <c r="C247" s="61"/>
      <c r="D247" s="61"/>
      <c r="E247" s="61"/>
      <c r="F247" s="61"/>
      <c r="G247" s="61"/>
    </row>
    <row r="248" spans="2:7" x14ac:dyDescent="0.25">
      <c r="B248" s="61"/>
      <c r="C248" s="61"/>
      <c r="D248" s="61"/>
      <c r="E248" s="61"/>
      <c r="F248" s="61"/>
      <c r="G248" s="61"/>
    </row>
    <row r="249" spans="2:7" x14ac:dyDescent="0.25">
      <c r="B249" s="61"/>
      <c r="C249" s="61"/>
      <c r="D249" s="61"/>
      <c r="E249" s="61"/>
      <c r="F249" s="61"/>
      <c r="G249" s="61"/>
    </row>
    <row r="250" spans="2:7" x14ac:dyDescent="0.25">
      <c r="B250" s="61"/>
      <c r="C250" s="61"/>
      <c r="D250" s="61"/>
      <c r="E250" s="61"/>
      <c r="F250" s="61"/>
      <c r="G250" s="61"/>
    </row>
    <row r="251" spans="2:7" x14ac:dyDescent="0.25">
      <c r="B251" s="61"/>
      <c r="C251" s="61"/>
      <c r="D251" s="61"/>
      <c r="E251" s="61"/>
      <c r="F251" s="61"/>
      <c r="G251" s="61"/>
    </row>
    <row r="252" spans="2:7" x14ac:dyDescent="0.25">
      <c r="B252" s="61"/>
      <c r="C252" s="61"/>
      <c r="D252" s="61"/>
      <c r="E252" s="61"/>
      <c r="F252" s="61"/>
      <c r="G252" s="61"/>
    </row>
    <row r="253" spans="2:7" x14ac:dyDescent="0.25">
      <c r="B253" s="61"/>
      <c r="C253" s="61"/>
      <c r="D253" s="61"/>
      <c r="E253" s="61"/>
      <c r="F253" s="61"/>
      <c r="G253" s="61"/>
    </row>
    <row r="254" spans="2:7" x14ac:dyDescent="0.25">
      <c r="B254" s="61"/>
      <c r="C254" s="61"/>
      <c r="D254" s="61"/>
      <c r="E254" s="61"/>
      <c r="F254" s="61"/>
      <c r="G254" s="61"/>
    </row>
    <row r="255" spans="2:7" x14ac:dyDescent="0.25">
      <c r="B255" s="61"/>
      <c r="C255" s="61"/>
      <c r="D255" s="61"/>
      <c r="E255" s="61"/>
      <c r="F255" s="61"/>
      <c r="G255" s="61"/>
    </row>
    <row r="256" spans="2:7" x14ac:dyDescent="0.25">
      <c r="B256" s="69"/>
      <c r="C256" s="69"/>
      <c r="D256" s="69"/>
      <c r="E256" s="69"/>
    </row>
    <row r="257" spans="2:5" x14ac:dyDescent="0.25">
      <c r="B257" s="69"/>
      <c r="C257" s="69"/>
      <c r="D257" s="69"/>
      <c r="E257" s="69"/>
    </row>
    <row r="258" spans="2:5" x14ac:dyDescent="0.25">
      <c r="B258" s="69"/>
      <c r="C258" s="69"/>
      <c r="D258" s="69"/>
      <c r="E258" s="69"/>
    </row>
    <row r="259" spans="2:5" x14ac:dyDescent="0.25">
      <c r="B259" s="69"/>
      <c r="C259" s="69"/>
      <c r="D259" s="69"/>
      <c r="E259" s="69"/>
    </row>
    <row r="260" spans="2:5" x14ac:dyDescent="0.25">
      <c r="B260" s="69"/>
      <c r="C260" s="69"/>
      <c r="D260" s="69"/>
      <c r="E260" s="69"/>
    </row>
    <row r="261" spans="2:5" x14ac:dyDescent="0.25">
      <c r="B261" s="69"/>
      <c r="C261" s="69"/>
      <c r="D261" s="69"/>
      <c r="E261" s="69"/>
    </row>
    <row r="262" spans="2:5" x14ac:dyDescent="0.25">
      <c r="B262" s="69"/>
      <c r="C262" s="69"/>
      <c r="D262" s="69"/>
      <c r="E262" s="69"/>
    </row>
    <row r="263" spans="2:5" x14ac:dyDescent="0.25">
      <c r="B263" s="69"/>
      <c r="C263" s="69"/>
      <c r="D263" s="69"/>
      <c r="E263" s="69"/>
    </row>
    <row r="264" spans="2:5" x14ac:dyDescent="0.25">
      <c r="B264" s="69"/>
      <c r="C264" s="69"/>
      <c r="D264" s="69"/>
      <c r="E264" s="69"/>
    </row>
    <row r="265" spans="2:5" x14ac:dyDescent="0.25">
      <c r="B265" s="69"/>
      <c r="C265" s="69"/>
      <c r="D265" s="69"/>
      <c r="E265" s="69"/>
    </row>
    <row r="266" spans="2:5" x14ac:dyDescent="0.25">
      <c r="B266" s="69"/>
      <c r="C266" s="69"/>
      <c r="D266" s="69"/>
      <c r="E266" s="69"/>
    </row>
    <row r="267" spans="2:5" x14ac:dyDescent="0.25">
      <c r="B267" s="69"/>
      <c r="C267" s="69"/>
      <c r="D267" s="69"/>
      <c r="E267" s="69"/>
    </row>
    <row r="268" spans="2:5" x14ac:dyDescent="0.25">
      <c r="B268" s="69"/>
      <c r="C268" s="69"/>
      <c r="D268" s="69"/>
      <c r="E268" s="69"/>
    </row>
    <row r="269" spans="2:5" x14ac:dyDescent="0.25">
      <c r="B269" s="69"/>
      <c r="C269" s="69"/>
      <c r="D269" s="69"/>
      <c r="E269" s="69"/>
    </row>
    <row r="270" spans="2:5" x14ac:dyDescent="0.25">
      <c r="B270" s="69"/>
      <c r="C270" s="69"/>
      <c r="D270" s="69"/>
      <c r="E270" s="69"/>
    </row>
    <row r="271" spans="2:5" x14ac:dyDescent="0.25">
      <c r="B271" s="69"/>
      <c r="C271" s="69"/>
      <c r="D271" s="69"/>
      <c r="E271" s="69"/>
    </row>
    <row r="272" spans="2:5" x14ac:dyDescent="0.25">
      <c r="B272" s="69"/>
      <c r="C272" s="69"/>
      <c r="D272" s="69"/>
      <c r="E272" s="69"/>
    </row>
    <row r="273" spans="2:5" x14ac:dyDescent="0.25">
      <c r="B273" s="69"/>
      <c r="C273" s="69"/>
      <c r="D273" s="69"/>
      <c r="E273" s="69"/>
    </row>
  </sheetData>
  <sheetProtection algorithmName="SHA-512" hashValue="l7eV/kRqeJkMZgMeR8mGTW5u4ihmAirbcE9padd26aUM1vElF5qPHJ8oShnxmaxL4DLh122AT1PaokIEzvPVYw==" saltValue="STOMljuPj+Tqohzo3mI2HA==" spinCount="100000" sheet="1" objects="1" scenarios="1" formatCells="0" formatColumns="0" formatRows="0"/>
  <mergeCells count="14">
    <mergeCell ref="B96:J96"/>
    <mergeCell ref="B117:J117"/>
    <mergeCell ref="B6:J6"/>
    <mergeCell ref="B67:J67"/>
    <mergeCell ref="B71:E73"/>
    <mergeCell ref="B75:E81"/>
    <mergeCell ref="B17:J30"/>
    <mergeCell ref="B33:J33"/>
    <mergeCell ref="B37:J44"/>
    <mergeCell ref="B45:I45"/>
    <mergeCell ref="B48:J48"/>
    <mergeCell ref="B52:J57"/>
    <mergeCell ref="B9:J9"/>
    <mergeCell ref="B12:J12"/>
  </mergeCells>
  <hyperlinks>
    <hyperlink ref="B71:E73" r:id="rId1" display="A Enauta elabora anualmente, desde 2015, seu inventário de GEE de acordo com a metodologia do Programa Brasileiro GHG Protocol (PBGHGP) e submetido a verificação independente. O inventário abrange os gases CO2, CH4, N2O e HFCs. Para mais detalhes sobre a elaboração do inventário, acesse o Registro Público de Emissões." xr:uid="{8BABD1ED-D7EE-4708-BFAA-62569CCC4BEC}"/>
    <hyperlink ref="B45:I45" r:id="rId2" display="Para saber mais sobre os papéis e responsabilidades do Conselho de Administração na gestão das mudanças climáticas, consulte o questionário CDP – seção C1. Governança." xr:uid="{826817C0-6F96-4C19-A468-4DD15A8C0FAB}"/>
  </hyperlinks>
  <pageMargins left="0.511811024" right="0.511811024" top="0.78740157499999996" bottom="0.78740157499999996" header="0.31496062000000002" footer="0.31496062000000002"/>
  <pageSetup paperSize="8" scale="78"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A011-DB1B-415A-8983-F94B05EF0DFB}">
  <sheetPr>
    <pageSetUpPr fitToPage="1"/>
  </sheetPr>
  <dimension ref="B1:K173"/>
  <sheetViews>
    <sheetView showGridLines="0" showRowColHeaders="0" zoomScaleNormal="100" workbookViewId="0">
      <selection activeCell="B9" sqref="B9:K9"/>
    </sheetView>
  </sheetViews>
  <sheetFormatPr defaultColWidth="9" defaultRowHeight="12.75" outlineLevelRow="1" x14ac:dyDescent="0.25"/>
  <cols>
    <col min="1" max="1" width="2.5" style="34" customWidth="1"/>
    <col min="2" max="2" width="60" style="34" customWidth="1"/>
    <col min="3" max="3" width="11.875" style="34" customWidth="1"/>
    <col min="4" max="4" width="9.375" style="34" customWidth="1"/>
    <col min="5" max="5" width="11.25" style="34" customWidth="1"/>
    <col min="6" max="6" width="11.875" style="34" customWidth="1"/>
    <col min="7" max="7" width="9.375" style="34" customWidth="1"/>
    <col min="8" max="8" width="11.25" style="34" customWidth="1"/>
    <col min="9" max="9" width="11.875" style="34" customWidth="1"/>
    <col min="10" max="10" width="9.375" style="34" customWidth="1"/>
    <col min="11" max="11" width="11.25" style="34" customWidth="1"/>
    <col min="12" max="12" width="10.125" style="34" bestFit="1" customWidth="1"/>
    <col min="13" max="16384" width="9" style="34"/>
  </cols>
  <sheetData>
    <row r="1" spans="2:11" s="32" customFormat="1" ht="15" x14ac:dyDescent="0.25">
      <c r="B1" s="31"/>
      <c r="C1" s="31"/>
      <c r="D1" s="31"/>
      <c r="E1" s="31"/>
      <c r="F1" s="31"/>
      <c r="G1" s="31"/>
      <c r="H1" s="31"/>
      <c r="I1" s="31"/>
      <c r="J1" s="31"/>
      <c r="K1" s="31"/>
    </row>
    <row r="2" spans="2:11" s="32" customFormat="1" ht="21" customHeight="1" x14ac:dyDescent="0.25">
      <c r="B2" s="31"/>
      <c r="C2" s="31"/>
      <c r="D2" s="31"/>
      <c r="E2" s="31"/>
      <c r="F2" s="31"/>
      <c r="G2" s="31"/>
      <c r="H2" s="31"/>
      <c r="I2" s="31"/>
      <c r="J2" s="31"/>
      <c r="K2" s="31"/>
    </row>
    <row r="3" spans="2:11" s="32" customFormat="1" ht="15" x14ac:dyDescent="0.25">
      <c r="B3" s="31"/>
      <c r="C3" s="31"/>
      <c r="D3" s="31"/>
      <c r="E3" s="31"/>
      <c r="F3" s="31"/>
      <c r="G3" s="31"/>
      <c r="H3" s="31"/>
      <c r="I3" s="31"/>
      <c r="J3" s="31"/>
      <c r="K3" s="31"/>
    </row>
    <row r="6" spans="2:11" ht="26.25" x14ac:dyDescent="0.25">
      <c r="B6" s="194" t="s">
        <v>312</v>
      </c>
      <c r="C6" s="194"/>
      <c r="D6" s="194"/>
      <c r="E6" s="194"/>
      <c r="F6" s="194"/>
      <c r="G6" s="194"/>
      <c r="H6" s="194"/>
      <c r="I6" s="194"/>
      <c r="J6" s="194"/>
      <c r="K6" s="194"/>
    </row>
    <row r="9" spans="2:11" s="45" customFormat="1" ht="15.75" x14ac:dyDescent="0.25">
      <c r="B9" s="198" t="s">
        <v>303</v>
      </c>
      <c r="C9" s="198"/>
      <c r="D9" s="198"/>
      <c r="E9" s="198"/>
      <c r="F9" s="198"/>
      <c r="G9" s="198"/>
      <c r="H9" s="198"/>
      <c r="I9" s="198"/>
      <c r="J9" s="198"/>
      <c r="K9" s="198"/>
    </row>
    <row r="12" spans="2:11" s="32" customFormat="1" ht="15" x14ac:dyDescent="0.25">
      <c r="B12" s="199" t="s">
        <v>313</v>
      </c>
      <c r="C12" s="200"/>
      <c r="D12" s="200"/>
      <c r="E12" s="200"/>
      <c r="F12" s="200"/>
      <c r="G12" s="200"/>
      <c r="H12" s="200"/>
      <c r="I12" s="200"/>
      <c r="J12" s="200"/>
      <c r="K12" s="200"/>
    </row>
    <row r="13" spans="2:11" s="32" customFormat="1" ht="15" hidden="1" outlineLevel="1" x14ac:dyDescent="0.25"/>
    <row r="14" spans="2:11" hidden="1" outlineLevel="1" x14ac:dyDescent="0.25">
      <c r="B14" s="46" t="s">
        <v>157</v>
      </c>
      <c r="C14" s="46"/>
      <c r="D14" s="46"/>
      <c r="E14" s="46"/>
      <c r="F14" s="46"/>
      <c r="G14" s="46"/>
      <c r="H14" s="46"/>
      <c r="I14" s="46"/>
      <c r="J14" s="46"/>
      <c r="K14" s="46"/>
    </row>
    <row r="15" spans="2:11" hidden="1" outlineLevel="1" x14ac:dyDescent="0.25">
      <c r="B15" s="47" t="s">
        <v>158</v>
      </c>
      <c r="C15" s="47"/>
      <c r="D15" s="47"/>
      <c r="E15" s="47"/>
      <c r="F15" s="47"/>
      <c r="G15" s="47"/>
      <c r="H15" s="47"/>
      <c r="I15" s="47"/>
      <c r="J15" s="47"/>
      <c r="K15" s="47"/>
    </row>
    <row r="16" spans="2:11" hidden="1" outlineLevel="1" x14ac:dyDescent="0.25">
      <c r="B16" s="212" t="s">
        <v>802</v>
      </c>
      <c r="C16" s="212"/>
      <c r="D16" s="212"/>
      <c r="E16" s="212"/>
      <c r="F16" s="212"/>
      <c r="G16" s="212"/>
      <c r="H16" s="212"/>
      <c r="I16" s="212"/>
      <c r="J16" s="212"/>
      <c r="K16" s="212"/>
    </row>
    <row r="17" spans="2:11" hidden="1" outlineLevel="1" x14ac:dyDescent="0.25">
      <c r="B17" s="212"/>
      <c r="C17" s="212"/>
      <c r="D17" s="212"/>
      <c r="E17" s="212"/>
      <c r="F17" s="212"/>
      <c r="G17" s="212"/>
      <c r="H17" s="212"/>
      <c r="I17" s="212"/>
      <c r="J17" s="212"/>
      <c r="K17" s="212"/>
    </row>
    <row r="18" spans="2:11" hidden="1" outlineLevel="1" x14ac:dyDescent="0.25">
      <c r="B18" s="212"/>
      <c r="C18" s="212"/>
      <c r="D18" s="212"/>
      <c r="E18" s="212"/>
      <c r="F18" s="212"/>
      <c r="G18" s="212"/>
      <c r="H18" s="212"/>
      <c r="I18" s="212"/>
      <c r="J18" s="212"/>
      <c r="K18" s="212"/>
    </row>
    <row r="19" spans="2:11" hidden="1" outlineLevel="1" x14ac:dyDescent="0.25">
      <c r="B19" s="212"/>
      <c r="C19" s="212"/>
      <c r="D19" s="212"/>
      <c r="E19" s="212"/>
      <c r="F19" s="212"/>
      <c r="G19" s="212"/>
      <c r="H19" s="212"/>
      <c r="I19" s="212"/>
      <c r="J19" s="212"/>
      <c r="K19" s="212"/>
    </row>
    <row r="20" spans="2:11" hidden="1" outlineLevel="1" x14ac:dyDescent="0.25">
      <c r="B20" s="212"/>
      <c r="C20" s="212"/>
      <c r="D20" s="212"/>
      <c r="E20" s="212"/>
      <c r="F20" s="212"/>
      <c r="G20" s="212"/>
      <c r="H20" s="212"/>
      <c r="I20" s="212"/>
      <c r="J20" s="212"/>
      <c r="K20" s="212"/>
    </row>
    <row r="21" spans="2:11" hidden="1" outlineLevel="1" x14ac:dyDescent="0.25">
      <c r="B21" s="212"/>
      <c r="C21" s="212"/>
      <c r="D21" s="212"/>
      <c r="E21" s="212"/>
      <c r="F21" s="212"/>
      <c r="G21" s="212"/>
      <c r="H21" s="212"/>
      <c r="I21" s="212"/>
      <c r="J21" s="212"/>
      <c r="K21" s="212"/>
    </row>
    <row r="22" spans="2:11" hidden="1" outlineLevel="1" x14ac:dyDescent="0.25">
      <c r="B22" s="212"/>
      <c r="C22" s="212"/>
      <c r="D22" s="212"/>
      <c r="E22" s="212"/>
      <c r="F22" s="212"/>
      <c r="G22" s="212"/>
      <c r="H22" s="212"/>
      <c r="I22" s="212"/>
      <c r="J22" s="212"/>
      <c r="K22" s="212"/>
    </row>
    <row r="23" spans="2:11" hidden="1" outlineLevel="1" x14ac:dyDescent="0.25">
      <c r="B23" s="212"/>
      <c r="C23" s="212"/>
      <c r="D23" s="212"/>
      <c r="E23" s="212"/>
      <c r="F23" s="212"/>
      <c r="G23" s="212"/>
      <c r="H23" s="212"/>
      <c r="I23" s="212"/>
      <c r="J23" s="212"/>
      <c r="K23" s="212"/>
    </row>
    <row r="24" spans="2:11" hidden="1" outlineLevel="1" x14ac:dyDescent="0.25">
      <c r="B24" s="212"/>
      <c r="C24" s="212"/>
      <c r="D24" s="212"/>
      <c r="E24" s="212"/>
      <c r="F24" s="212"/>
      <c r="G24" s="212"/>
      <c r="H24" s="212"/>
      <c r="I24" s="212"/>
      <c r="J24" s="212"/>
      <c r="K24" s="212"/>
    </row>
    <row r="25" spans="2:11" hidden="1" outlineLevel="1" x14ac:dyDescent="0.25">
      <c r="B25" s="212"/>
      <c r="C25" s="212"/>
      <c r="D25" s="212"/>
      <c r="E25" s="212"/>
      <c r="F25" s="212"/>
      <c r="G25" s="212"/>
      <c r="H25" s="212"/>
      <c r="I25" s="212"/>
      <c r="J25" s="212"/>
      <c r="K25" s="212"/>
    </row>
    <row r="26" spans="2:11" hidden="1" outlineLevel="1" x14ac:dyDescent="0.25">
      <c r="B26" s="212"/>
      <c r="C26" s="212"/>
      <c r="D26" s="212"/>
      <c r="E26" s="212"/>
      <c r="F26" s="212"/>
      <c r="G26" s="212"/>
      <c r="H26" s="212"/>
      <c r="I26" s="212"/>
      <c r="J26" s="212"/>
      <c r="K26" s="212"/>
    </row>
    <row r="27" spans="2:11" hidden="1" outlineLevel="1" x14ac:dyDescent="0.25">
      <c r="B27" s="212"/>
      <c r="C27" s="212"/>
      <c r="D27" s="212"/>
      <c r="E27" s="212"/>
      <c r="F27" s="212"/>
      <c r="G27" s="212"/>
      <c r="H27" s="212"/>
      <c r="I27" s="212"/>
      <c r="J27" s="212"/>
      <c r="K27" s="212"/>
    </row>
    <row r="28" spans="2:11" hidden="1" outlineLevel="1" x14ac:dyDescent="0.25">
      <c r="B28" s="212"/>
      <c r="C28" s="212"/>
      <c r="D28" s="212"/>
      <c r="E28" s="212"/>
      <c r="F28" s="212"/>
      <c r="G28" s="212"/>
      <c r="H28" s="212"/>
      <c r="I28" s="212"/>
      <c r="J28" s="212"/>
      <c r="K28" s="212"/>
    </row>
    <row r="29" spans="2:11" hidden="1" outlineLevel="1" x14ac:dyDescent="0.25">
      <c r="B29" s="212"/>
      <c r="C29" s="212"/>
      <c r="D29" s="212"/>
      <c r="E29" s="212"/>
      <c r="F29" s="212"/>
      <c r="G29" s="212"/>
      <c r="H29" s="212"/>
      <c r="I29" s="212"/>
      <c r="J29" s="212"/>
      <c r="K29" s="212"/>
    </row>
    <row r="30" spans="2:11" hidden="1" outlineLevel="1" x14ac:dyDescent="0.25">
      <c r="B30" s="212"/>
      <c r="C30" s="212"/>
      <c r="D30" s="212"/>
      <c r="E30" s="212"/>
      <c r="F30" s="212"/>
      <c r="G30" s="212"/>
      <c r="H30" s="212"/>
      <c r="I30" s="212"/>
      <c r="J30" s="212"/>
      <c r="K30" s="212"/>
    </row>
    <row r="31" spans="2:11" hidden="1" outlineLevel="1" x14ac:dyDescent="0.25">
      <c r="B31" s="212"/>
      <c r="C31" s="212"/>
      <c r="D31" s="212"/>
      <c r="E31" s="212"/>
      <c r="F31" s="212"/>
      <c r="G31" s="212"/>
      <c r="H31" s="212"/>
      <c r="I31" s="212"/>
      <c r="J31" s="212"/>
      <c r="K31" s="212"/>
    </row>
    <row r="32" spans="2:11" hidden="1" outlineLevel="1" x14ac:dyDescent="0.25">
      <c r="B32" s="212"/>
      <c r="C32" s="212"/>
      <c r="D32" s="212"/>
      <c r="E32" s="212"/>
      <c r="F32" s="212"/>
      <c r="G32" s="212"/>
      <c r="H32" s="212"/>
      <c r="I32" s="212"/>
      <c r="J32" s="212"/>
      <c r="K32" s="212"/>
    </row>
    <row r="33" spans="2:11" hidden="1" outlineLevel="1" x14ac:dyDescent="0.25">
      <c r="B33" s="212"/>
      <c r="C33" s="212"/>
      <c r="D33" s="212"/>
      <c r="E33" s="212"/>
      <c r="F33" s="212"/>
      <c r="G33" s="212"/>
      <c r="H33" s="212"/>
      <c r="I33" s="212"/>
      <c r="J33" s="212"/>
      <c r="K33" s="212"/>
    </row>
    <row r="34" spans="2:11" hidden="1" outlineLevel="1" x14ac:dyDescent="0.25">
      <c r="B34" s="212"/>
      <c r="C34" s="212"/>
      <c r="D34" s="212"/>
      <c r="E34" s="212"/>
      <c r="F34" s="212"/>
      <c r="G34" s="212"/>
      <c r="H34" s="212"/>
      <c r="I34" s="212"/>
      <c r="J34" s="212"/>
      <c r="K34" s="212"/>
    </row>
    <row r="35" spans="2:11" hidden="1" outlineLevel="1" x14ac:dyDescent="0.25">
      <c r="B35" s="212"/>
      <c r="C35" s="212"/>
      <c r="D35" s="212"/>
      <c r="E35" s="212"/>
      <c r="F35" s="212"/>
      <c r="G35" s="212"/>
      <c r="H35" s="212"/>
      <c r="I35" s="212"/>
      <c r="J35" s="212"/>
      <c r="K35" s="212"/>
    </row>
    <row r="36" spans="2:11" hidden="1" outlineLevel="1" x14ac:dyDescent="0.25">
      <c r="B36" s="212"/>
      <c r="C36" s="212"/>
      <c r="D36" s="212"/>
      <c r="E36" s="212"/>
      <c r="F36" s="212"/>
      <c r="G36" s="212"/>
      <c r="H36" s="212"/>
      <c r="I36" s="212"/>
      <c r="J36" s="212"/>
      <c r="K36" s="212"/>
    </row>
    <row r="37" spans="2:11" hidden="1" outlineLevel="1" x14ac:dyDescent="0.25">
      <c r="B37" s="201" t="s">
        <v>803</v>
      </c>
      <c r="C37" s="201"/>
      <c r="D37" s="201"/>
      <c r="E37" s="201"/>
      <c r="F37" s="201"/>
      <c r="G37" s="48"/>
      <c r="H37" s="48"/>
      <c r="I37" s="48"/>
      <c r="J37" s="48"/>
      <c r="K37" s="48"/>
    </row>
    <row r="38" spans="2:11" s="32" customFormat="1" ht="15" hidden="1" outlineLevel="1" x14ac:dyDescent="0.25"/>
    <row r="39" spans="2:11" s="32" customFormat="1" ht="15" collapsed="1" x14ac:dyDescent="0.25"/>
    <row r="40" spans="2:11" s="32" customFormat="1" ht="15" x14ac:dyDescent="0.25">
      <c r="B40" s="199" t="s">
        <v>314</v>
      </c>
      <c r="C40" s="200"/>
      <c r="D40" s="200"/>
      <c r="E40" s="200"/>
      <c r="F40" s="200"/>
      <c r="G40" s="200"/>
      <c r="H40" s="200"/>
      <c r="I40" s="200"/>
      <c r="J40" s="200"/>
      <c r="K40" s="200"/>
    </row>
    <row r="41" spans="2:11" s="32" customFormat="1" ht="15" hidden="1" outlineLevel="1" x14ac:dyDescent="0.25"/>
    <row r="42" spans="2:11" s="32" customFormat="1" ht="15" hidden="1" outlineLevel="1" x14ac:dyDescent="0.25">
      <c r="B42" s="46" t="s">
        <v>159</v>
      </c>
    </row>
    <row r="43" spans="2:11" s="32" customFormat="1" ht="15" hidden="1" outlineLevel="1" x14ac:dyDescent="0.25">
      <c r="B43" s="201" t="s">
        <v>804</v>
      </c>
      <c r="C43" s="201"/>
      <c r="D43" s="201"/>
      <c r="E43" s="201"/>
      <c r="F43" s="201"/>
      <c r="G43" s="201"/>
      <c r="H43" s="201"/>
      <c r="I43" s="201"/>
      <c r="J43" s="201"/>
      <c r="K43" s="201"/>
    </row>
    <row r="44" spans="2:11" s="32" customFormat="1" ht="15" hidden="1" outlineLevel="1" x14ac:dyDescent="0.25">
      <c r="B44" s="201"/>
      <c r="C44" s="201"/>
      <c r="D44" s="201"/>
      <c r="E44" s="201"/>
      <c r="F44" s="201"/>
      <c r="G44" s="201"/>
      <c r="H44" s="201"/>
      <c r="I44" s="201"/>
      <c r="J44" s="201"/>
      <c r="K44" s="201"/>
    </row>
    <row r="45" spans="2:11" s="32" customFormat="1" ht="15" hidden="1" outlineLevel="1" x14ac:dyDescent="0.25">
      <c r="B45" s="201"/>
      <c r="C45" s="201"/>
      <c r="D45" s="201"/>
      <c r="E45" s="201"/>
      <c r="F45" s="201"/>
      <c r="G45" s="201"/>
      <c r="H45" s="201"/>
      <c r="I45" s="201"/>
      <c r="J45" s="201"/>
      <c r="K45" s="201"/>
    </row>
    <row r="46" spans="2:11" s="32" customFormat="1" ht="15" hidden="1" outlineLevel="1" x14ac:dyDescent="0.25">
      <c r="B46" s="201"/>
      <c r="C46" s="201"/>
      <c r="D46" s="201"/>
      <c r="E46" s="201"/>
      <c r="F46" s="201"/>
      <c r="G46" s="201"/>
      <c r="H46" s="201"/>
      <c r="I46" s="201"/>
      <c r="J46" s="201"/>
      <c r="K46" s="201"/>
    </row>
    <row r="47" spans="2:11" s="32" customFormat="1" ht="15" hidden="1" outlineLevel="1" x14ac:dyDescent="0.25"/>
    <row r="48" spans="2:11" s="32" customFormat="1" ht="15" collapsed="1" x14ac:dyDescent="0.25"/>
    <row r="49" spans="2:11" s="32" customFormat="1" ht="15" x14ac:dyDescent="0.25">
      <c r="B49" s="199" t="s">
        <v>315</v>
      </c>
      <c r="C49" s="200"/>
      <c r="D49" s="200"/>
      <c r="E49" s="200"/>
      <c r="F49" s="200"/>
      <c r="G49" s="200"/>
      <c r="H49" s="200"/>
      <c r="I49" s="200"/>
      <c r="J49" s="200"/>
      <c r="K49" s="200"/>
    </row>
    <row r="50" spans="2:11" s="32" customFormat="1" ht="15" hidden="1" outlineLevel="1" x14ac:dyDescent="0.25"/>
    <row r="51" spans="2:11" hidden="1" outlineLevel="1" x14ac:dyDescent="0.25">
      <c r="B51" s="49" t="s">
        <v>160</v>
      </c>
    </row>
    <row r="52" spans="2:11" hidden="1" outlineLevel="1" x14ac:dyDescent="0.25">
      <c r="B52" s="49" t="s">
        <v>161</v>
      </c>
    </row>
    <row r="53" spans="2:11" hidden="1" outlineLevel="1" x14ac:dyDescent="0.25">
      <c r="B53" s="201" t="s">
        <v>805</v>
      </c>
      <c r="C53" s="201"/>
      <c r="D53" s="201"/>
      <c r="E53" s="201"/>
      <c r="F53" s="201"/>
      <c r="G53" s="201"/>
      <c r="H53" s="201"/>
      <c r="I53" s="201"/>
      <c r="J53" s="201"/>
      <c r="K53" s="201"/>
    </row>
    <row r="54" spans="2:11" hidden="1" outlineLevel="1" x14ac:dyDescent="0.25">
      <c r="B54" s="201"/>
      <c r="C54" s="201"/>
      <c r="D54" s="201"/>
      <c r="E54" s="201"/>
      <c r="F54" s="201"/>
      <c r="G54" s="201"/>
      <c r="H54" s="201"/>
      <c r="I54" s="201"/>
      <c r="J54" s="201"/>
      <c r="K54" s="201"/>
    </row>
    <row r="55" spans="2:11" hidden="1" outlineLevel="1" x14ac:dyDescent="0.25">
      <c r="B55" s="201"/>
      <c r="C55" s="201"/>
      <c r="D55" s="201"/>
      <c r="E55" s="201"/>
      <c r="F55" s="201"/>
      <c r="G55" s="201"/>
      <c r="H55" s="201"/>
      <c r="I55" s="201"/>
      <c r="J55" s="201"/>
      <c r="K55" s="201"/>
    </row>
    <row r="56" spans="2:11" hidden="1" outlineLevel="1" x14ac:dyDescent="0.25">
      <c r="B56" s="201"/>
      <c r="C56" s="201"/>
      <c r="D56" s="201"/>
      <c r="E56" s="201"/>
      <c r="F56" s="201"/>
      <c r="G56" s="201"/>
      <c r="H56" s="201"/>
      <c r="I56" s="201"/>
      <c r="J56" s="201"/>
      <c r="K56" s="201"/>
    </row>
    <row r="57" spans="2:11" hidden="1" outlineLevel="1" x14ac:dyDescent="0.25">
      <c r="B57" s="201"/>
      <c r="C57" s="201"/>
      <c r="D57" s="201"/>
      <c r="E57" s="201"/>
      <c r="F57" s="201"/>
      <c r="G57" s="201"/>
      <c r="H57" s="201"/>
      <c r="I57" s="201"/>
      <c r="J57" s="201"/>
      <c r="K57" s="201"/>
    </row>
    <row r="58" spans="2:11" hidden="1" outlineLevel="1" x14ac:dyDescent="0.25">
      <c r="B58" s="211"/>
      <c r="C58" s="211"/>
      <c r="D58" s="211"/>
      <c r="E58" s="211"/>
      <c r="F58" s="211"/>
      <c r="G58" s="211"/>
      <c r="H58" s="211"/>
      <c r="I58" s="211"/>
      <c r="J58" s="211"/>
      <c r="K58" s="211"/>
    </row>
    <row r="59" spans="2:11" hidden="1" outlineLevel="1" x14ac:dyDescent="0.25">
      <c r="B59" s="206" t="s">
        <v>806</v>
      </c>
      <c r="C59" s="206">
        <v>2022</v>
      </c>
      <c r="D59" s="206"/>
      <c r="E59" s="206"/>
      <c r="F59" s="206">
        <v>2021</v>
      </c>
      <c r="G59" s="206"/>
      <c r="H59" s="206"/>
      <c r="I59" s="206">
        <v>2020</v>
      </c>
      <c r="J59" s="206"/>
      <c r="K59" s="206"/>
    </row>
    <row r="60" spans="2:11" hidden="1" outlineLevel="1" x14ac:dyDescent="0.25">
      <c r="B60" s="206"/>
      <c r="C60" s="53" t="s">
        <v>807</v>
      </c>
      <c r="D60" s="53" t="s">
        <v>808</v>
      </c>
      <c r="E60" s="53" t="s">
        <v>809</v>
      </c>
      <c r="F60" s="53" t="s">
        <v>807</v>
      </c>
      <c r="G60" s="53" t="s">
        <v>808</v>
      </c>
      <c r="H60" s="53" t="s">
        <v>809</v>
      </c>
      <c r="I60" s="53" t="s">
        <v>807</v>
      </c>
      <c r="J60" s="53" t="s">
        <v>808</v>
      </c>
      <c r="K60" s="53" t="s">
        <v>809</v>
      </c>
    </row>
    <row r="61" spans="2:11" hidden="1" outlineLevel="1" x14ac:dyDescent="0.25">
      <c r="B61" s="54" t="s">
        <v>810</v>
      </c>
      <c r="C61" s="55">
        <v>8640</v>
      </c>
      <c r="D61" s="55">
        <v>1035438</v>
      </c>
      <c r="E61" s="56">
        <v>1044078</v>
      </c>
      <c r="F61" s="55">
        <v>8640</v>
      </c>
      <c r="G61" s="55">
        <v>726816</v>
      </c>
      <c r="H61" s="56">
        <v>735456</v>
      </c>
      <c r="I61" s="55">
        <v>10080</v>
      </c>
      <c r="J61" s="55">
        <v>676368</v>
      </c>
      <c r="K61" s="56">
        <v>686448</v>
      </c>
    </row>
    <row r="62" spans="2:11" hidden="1" outlineLevel="1" x14ac:dyDescent="0.25">
      <c r="B62" s="54" t="s">
        <v>811</v>
      </c>
      <c r="C62" s="54">
        <v>0</v>
      </c>
      <c r="D62" s="54">
        <v>0</v>
      </c>
      <c r="E62" s="56">
        <v>0</v>
      </c>
      <c r="F62" s="54">
        <v>0</v>
      </c>
      <c r="G62" s="54">
        <v>0</v>
      </c>
      <c r="H62" s="56">
        <v>0</v>
      </c>
      <c r="I62" s="54">
        <v>0</v>
      </c>
      <c r="J62" s="54">
        <v>0</v>
      </c>
      <c r="K62" s="56">
        <v>0</v>
      </c>
    </row>
    <row r="63" spans="2:11" hidden="1" outlineLevel="1" x14ac:dyDescent="0.25">
      <c r="B63" s="54" t="s">
        <v>812</v>
      </c>
      <c r="C63" s="57">
        <v>0</v>
      </c>
      <c r="D63" s="57">
        <v>0</v>
      </c>
      <c r="E63" s="58">
        <v>0</v>
      </c>
      <c r="F63" s="57">
        <v>0</v>
      </c>
      <c r="G63" s="57">
        <v>0</v>
      </c>
      <c r="H63" s="58">
        <v>0</v>
      </c>
      <c r="I63" s="57">
        <v>0</v>
      </c>
      <c r="J63" s="57">
        <v>0</v>
      </c>
      <c r="K63" s="58">
        <v>0</v>
      </c>
    </row>
    <row r="64" spans="2:11" hidden="1" outlineLevel="1" x14ac:dyDescent="0.25">
      <c r="B64" s="54" t="s">
        <v>813</v>
      </c>
      <c r="C64" s="57">
        <v>0</v>
      </c>
      <c r="D64" s="57">
        <v>0</v>
      </c>
      <c r="E64" s="58">
        <v>0</v>
      </c>
      <c r="F64" s="57">
        <v>0</v>
      </c>
      <c r="G64" s="57">
        <v>0</v>
      </c>
      <c r="H64" s="58">
        <v>0</v>
      </c>
      <c r="I64" s="57">
        <v>0</v>
      </c>
      <c r="J64" s="57">
        <v>0</v>
      </c>
      <c r="K64" s="58">
        <v>0</v>
      </c>
    </row>
    <row r="65" spans="2:11" hidden="1" outlineLevel="1" x14ac:dyDescent="0.25">
      <c r="B65" s="54" t="s">
        <v>824</v>
      </c>
      <c r="C65" s="54">
        <v>0</v>
      </c>
      <c r="D65" s="54">
        <v>0</v>
      </c>
      <c r="E65" s="56">
        <v>0</v>
      </c>
      <c r="F65" s="54">
        <v>0</v>
      </c>
      <c r="G65" s="54">
        <v>0</v>
      </c>
      <c r="H65" s="56">
        <v>0</v>
      </c>
      <c r="I65" s="59" t="s">
        <v>214</v>
      </c>
      <c r="J65" s="59" t="s">
        <v>214</v>
      </c>
      <c r="K65" s="60" t="s">
        <v>214</v>
      </c>
    </row>
    <row r="66" spans="2:11" hidden="1" outlineLevel="1" x14ac:dyDescent="0.25">
      <c r="B66" s="54" t="s">
        <v>825</v>
      </c>
      <c r="C66" s="57">
        <v>0</v>
      </c>
      <c r="D66" s="57">
        <v>0</v>
      </c>
      <c r="E66" s="58">
        <v>0</v>
      </c>
      <c r="F66" s="57">
        <v>0</v>
      </c>
      <c r="G66" s="57">
        <v>0</v>
      </c>
      <c r="H66" s="58">
        <v>0</v>
      </c>
      <c r="I66" s="59" t="s">
        <v>214</v>
      </c>
      <c r="J66" s="59" t="s">
        <v>214</v>
      </c>
      <c r="K66" s="60" t="s">
        <v>214</v>
      </c>
    </row>
    <row r="67" spans="2:11" hidden="1" outlineLevel="1" x14ac:dyDescent="0.25">
      <c r="B67" s="54" t="s">
        <v>826</v>
      </c>
      <c r="C67" s="57">
        <v>0</v>
      </c>
      <c r="D67" s="57">
        <v>0</v>
      </c>
      <c r="E67" s="58">
        <v>0</v>
      </c>
      <c r="F67" s="57">
        <v>0</v>
      </c>
      <c r="G67" s="57">
        <v>0</v>
      </c>
      <c r="H67" s="58">
        <v>0</v>
      </c>
      <c r="I67" s="59" t="s">
        <v>214</v>
      </c>
      <c r="J67" s="59" t="s">
        <v>214</v>
      </c>
      <c r="K67" s="60" t="s">
        <v>214</v>
      </c>
    </row>
    <row r="68" spans="2:11" hidden="1" outlineLevel="1" x14ac:dyDescent="0.25">
      <c r="B68" s="54" t="s">
        <v>827</v>
      </c>
      <c r="C68" s="54">
        <v>0</v>
      </c>
      <c r="D68" s="54">
        <v>2</v>
      </c>
      <c r="E68" s="56">
        <v>2</v>
      </c>
      <c r="F68" s="54">
        <v>0</v>
      </c>
      <c r="G68" s="54">
        <v>1</v>
      </c>
      <c r="H68" s="56">
        <v>1</v>
      </c>
      <c r="I68" s="54">
        <v>0</v>
      </c>
      <c r="J68" s="54">
        <v>1</v>
      </c>
      <c r="K68" s="56">
        <v>1</v>
      </c>
    </row>
    <row r="69" spans="2:11" hidden="1" outlineLevel="1" x14ac:dyDescent="0.25">
      <c r="B69" s="54" t="s">
        <v>814</v>
      </c>
      <c r="C69" s="57">
        <v>0</v>
      </c>
      <c r="D69" s="57">
        <v>1.9315497403031374</v>
      </c>
      <c r="E69" s="58">
        <v>1.9155656952833024</v>
      </c>
      <c r="F69" s="57">
        <v>0</v>
      </c>
      <c r="G69" s="57">
        <v>1.38</v>
      </c>
      <c r="H69" s="58">
        <v>1.36</v>
      </c>
      <c r="I69" s="57">
        <v>0</v>
      </c>
      <c r="J69" s="57">
        <v>1.478485085042462</v>
      </c>
      <c r="K69" s="58">
        <v>1.4567745845278883</v>
      </c>
    </row>
    <row r="70" spans="2:11" hidden="1" outlineLevel="1" x14ac:dyDescent="0.25">
      <c r="B70" s="54" t="s">
        <v>815</v>
      </c>
      <c r="C70" s="57">
        <v>0</v>
      </c>
      <c r="D70" s="57">
        <v>0.38630994806062752</v>
      </c>
      <c r="E70" s="58">
        <v>0.3831131390566605</v>
      </c>
      <c r="F70" s="57">
        <v>0</v>
      </c>
      <c r="G70" s="57">
        <v>0.28000000000000003</v>
      </c>
      <c r="H70" s="58">
        <v>0.27</v>
      </c>
      <c r="I70" s="57">
        <v>0</v>
      </c>
      <c r="J70" s="57">
        <v>0.29569701700849244</v>
      </c>
      <c r="K70" s="58">
        <v>0.29135491690557769</v>
      </c>
    </row>
    <row r="71" spans="2:11" hidden="1" outlineLevel="1" x14ac:dyDescent="0.25">
      <c r="B71" s="54" t="s">
        <v>816</v>
      </c>
      <c r="C71" s="54">
        <v>0</v>
      </c>
      <c r="D71" s="54">
        <v>16</v>
      </c>
      <c r="E71" s="56">
        <v>16</v>
      </c>
      <c r="F71" s="54">
        <v>0</v>
      </c>
      <c r="G71" s="54">
        <v>4</v>
      </c>
      <c r="H71" s="56">
        <v>4</v>
      </c>
      <c r="I71" s="54">
        <v>0</v>
      </c>
      <c r="J71" s="54">
        <v>2</v>
      </c>
      <c r="K71" s="56">
        <v>2</v>
      </c>
    </row>
    <row r="72" spans="2:11" hidden="1" outlineLevel="1" x14ac:dyDescent="0.25">
      <c r="B72" s="54" t="s">
        <v>817</v>
      </c>
      <c r="C72" s="57">
        <v>0</v>
      </c>
      <c r="D72" s="57">
        <v>15.452397922425099</v>
      </c>
      <c r="E72" s="58">
        <v>15.32452556226642</v>
      </c>
      <c r="F72" s="57">
        <v>0</v>
      </c>
      <c r="G72" s="57">
        <v>5.503456170475058</v>
      </c>
      <c r="H72" s="58">
        <v>5.4388025932210766</v>
      </c>
      <c r="I72" s="57">
        <v>0</v>
      </c>
      <c r="J72" s="57">
        <v>2.956970170084924</v>
      </c>
      <c r="K72" s="58">
        <v>2.9135491690557767</v>
      </c>
    </row>
    <row r="73" spans="2:11" hidden="1" outlineLevel="1" x14ac:dyDescent="0.25">
      <c r="B73" s="54" t="s">
        <v>818</v>
      </c>
      <c r="C73" s="57">
        <v>0</v>
      </c>
      <c r="D73" s="57">
        <v>3.0904795844850201</v>
      </c>
      <c r="E73" s="58">
        <v>3.064905112453284</v>
      </c>
      <c r="F73" s="57">
        <v>0</v>
      </c>
      <c r="G73" s="57">
        <v>1.1006912340950117</v>
      </c>
      <c r="H73" s="58">
        <v>1.0877605186442152</v>
      </c>
      <c r="I73" s="57">
        <v>0</v>
      </c>
      <c r="J73" s="57">
        <v>0.59139403401698487</v>
      </c>
      <c r="K73" s="58">
        <v>0.58270983381115538</v>
      </c>
    </row>
    <row r="74" spans="2:11" hidden="1" outlineLevel="1" x14ac:dyDescent="0.25">
      <c r="B74" s="54" t="s">
        <v>819</v>
      </c>
      <c r="C74" s="54">
        <v>0</v>
      </c>
      <c r="D74" s="54">
        <v>31</v>
      </c>
      <c r="E74" s="56">
        <v>31</v>
      </c>
      <c r="F74" s="54">
        <v>0</v>
      </c>
      <c r="G74" s="54">
        <v>189</v>
      </c>
      <c r="H74" s="56">
        <v>189</v>
      </c>
      <c r="I74" s="54">
        <v>0</v>
      </c>
      <c r="J74" s="54">
        <v>2</v>
      </c>
      <c r="K74" s="56">
        <v>2</v>
      </c>
    </row>
    <row r="75" spans="2:11" ht="13.5" hidden="1" outlineLevel="1" x14ac:dyDescent="0.25">
      <c r="B75" s="54" t="s">
        <v>828</v>
      </c>
      <c r="C75" s="57">
        <v>0</v>
      </c>
      <c r="D75" s="57">
        <v>29.939020974698632</v>
      </c>
      <c r="E75" s="58">
        <v>29.69126827689119</v>
      </c>
      <c r="F75" s="57">
        <v>0</v>
      </c>
      <c r="G75" s="57">
        <v>260.03830405494654</v>
      </c>
      <c r="H75" s="58">
        <v>256.98342252969587</v>
      </c>
      <c r="I75" s="57">
        <v>0</v>
      </c>
      <c r="J75" s="57">
        <v>2.956970170084924</v>
      </c>
      <c r="K75" s="58">
        <v>2.9135491690557767</v>
      </c>
    </row>
    <row r="76" spans="2:11" hidden="1" outlineLevel="1" x14ac:dyDescent="0.25">
      <c r="B76" s="54" t="s">
        <v>820</v>
      </c>
      <c r="C76" s="57">
        <v>0</v>
      </c>
      <c r="D76" s="57">
        <v>5.9878041949397263</v>
      </c>
      <c r="E76" s="58">
        <v>5.9382536553782383</v>
      </c>
      <c r="F76" s="57">
        <v>0</v>
      </c>
      <c r="G76" s="57">
        <v>52.0076608109893</v>
      </c>
      <c r="H76" s="58">
        <v>51.396684505939177</v>
      </c>
      <c r="I76" s="57">
        <v>0</v>
      </c>
      <c r="J76" s="57">
        <v>0.59139403401698487</v>
      </c>
      <c r="K76" s="58">
        <v>0.58270983381115538</v>
      </c>
    </row>
    <row r="77" spans="2:11" hidden="1" outlineLevel="1" x14ac:dyDescent="0.25">
      <c r="B77" s="54" t="s">
        <v>821</v>
      </c>
      <c r="C77" s="54"/>
      <c r="D77" s="54"/>
      <c r="E77" s="56">
        <v>0</v>
      </c>
      <c r="F77" s="54">
        <v>0</v>
      </c>
      <c r="G77" s="54">
        <v>0</v>
      </c>
      <c r="H77" s="56">
        <v>0</v>
      </c>
      <c r="I77" s="54">
        <v>0</v>
      </c>
      <c r="J77" s="54">
        <v>0</v>
      </c>
      <c r="K77" s="56">
        <v>0</v>
      </c>
    </row>
    <row r="78" spans="2:11" hidden="1" outlineLevel="1" x14ac:dyDescent="0.25">
      <c r="B78" s="54" t="s">
        <v>822</v>
      </c>
      <c r="C78" s="57">
        <v>0</v>
      </c>
      <c r="D78" s="57">
        <v>0</v>
      </c>
      <c r="E78" s="58">
        <v>0</v>
      </c>
      <c r="F78" s="57">
        <v>0</v>
      </c>
      <c r="G78" s="57">
        <v>0</v>
      </c>
      <c r="H78" s="57">
        <v>0</v>
      </c>
      <c r="I78" s="57">
        <v>0</v>
      </c>
      <c r="J78" s="57">
        <v>0</v>
      </c>
      <c r="K78" s="58">
        <v>0</v>
      </c>
    </row>
    <row r="79" spans="2:11" hidden="1" outlineLevel="1" x14ac:dyDescent="0.25">
      <c r="B79" s="54" t="s">
        <v>823</v>
      </c>
      <c r="C79" s="57">
        <v>0</v>
      </c>
      <c r="D79" s="57">
        <v>0</v>
      </c>
      <c r="E79" s="58">
        <v>0</v>
      </c>
      <c r="F79" s="57">
        <v>0</v>
      </c>
      <c r="G79" s="57">
        <v>0</v>
      </c>
      <c r="H79" s="57">
        <v>0</v>
      </c>
      <c r="I79" s="57">
        <v>0</v>
      </c>
      <c r="J79" s="57">
        <v>0</v>
      </c>
      <c r="K79" s="58">
        <v>0</v>
      </c>
    </row>
    <row r="80" spans="2:11" hidden="1" outlineLevel="1" x14ac:dyDescent="0.25">
      <c r="B80" s="207" t="s">
        <v>829</v>
      </c>
      <c r="C80" s="208"/>
      <c r="D80" s="208"/>
      <c r="E80" s="208"/>
      <c r="F80" s="208"/>
      <c r="G80" s="208"/>
      <c r="H80" s="208"/>
      <c r="I80" s="208"/>
      <c r="J80" s="208"/>
      <c r="K80" s="209"/>
    </row>
    <row r="81" hidden="1" outlineLevel="1" x14ac:dyDescent="0.25"/>
    <row r="82" hidden="1" outlineLevel="1" x14ac:dyDescent="0.25"/>
    <row r="83" hidden="1" outlineLevel="1" x14ac:dyDescent="0.25"/>
    <row r="84" hidden="1" outlineLevel="1" x14ac:dyDescent="0.25"/>
    <row r="85" hidden="1" outlineLevel="1" x14ac:dyDescent="0.25"/>
    <row r="86" hidden="1" outlineLevel="1" x14ac:dyDescent="0.25"/>
    <row r="87" hidden="1" outlineLevel="1" x14ac:dyDescent="0.25"/>
    <row r="88" hidden="1" outlineLevel="1" x14ac:dyDescent="0.25"/>
    <row r="89" hidden="1" outlineLevel="1" x14ac:dyDescent="0.25"/>
    <row r="90" hidden="1" outlineLevel="1" x14ac:dyDescent="0.25"/>
    <row r="91" hidden="1" outlineLevel="1" x14ac:dyDescent="0.25"/>
    <row r="92" hidden="1" outlineLevel="1" x14ac:dyDescent="0.25"/>
    <row r="93" hidden="1" outlineLevel="1" x14ac:dyDescent="0.25"/>
    <row r="94" hidden="1" outlineLevel="1" x14ac:dyDescent="0.25"/>
    <row r="95" hidden="1" outlineLevel="1" x14ac:dyDescent="0.25"/>
    <row r="96" hidden="1" outlineLevel="1" x14ac:dyDescent="0.25"/>
    <row r="97" spans="2:11" hidden="1" outlineLevel="1" x14ac:dyDescent="0.25"/>
    <row r="98" spans="2:11" hidden="1" outlineLevel="1" x14ac:dyDescent="0.25"/>
    <row r="99" spans="2:11" hidden="1" outlineLevel="1" x14ac:dyDescent="0.25"/>
    <row r="100" spans="2:11" hidden="1" outlineLevel="1" x14ac:dyDescent="0.25"/>
    <row r="101" spans="2:11" hidden="1" outlineLevel="1" x14ac:dyDescent="0.25">
      <c r="B101" s="206" t="s">
        <v>832</v>
      </c>
      <c r="C101" s="206">
        <v>2022</v>
      </c>
      <c r="D101" s="206"/>
      <c r="E101" s="206"/>
      <c r="F101" s="206">
        <v>2021</v>
      </c>
      <c r="G101" s="206"/>
      <c r="H101" s="206"/>
      <c r="I101" s="206">
        <v>2020</v>
      </c>
      <c r="J101" s="206"/>
      <c r="K101" s="206"/>
    </row>
    <row r="102" spans="2:11" hidden="1" outlineLevel="1" x14ac:dyDescent="0.25">
      <c r="B102" s="206"/>
      <c r="C102" s="53" t="s">
        <v>807</v>
      </c>
      <c r="D102" s="53" t="s">
        <v>808</v>
      </c>
      <c r="E102" s="53" t="s">
        <v>809</v>
      </c>
      <c r="F102" s="53" t="s">
        <v>807</v>
      </c>
      <c r="G102" s="53" t="s">
        <v>808</v>
      </c>
      <c r="H102" s="53" t="s">
        <v>809</v>
      </c>
      <c r="I102" s="53" t="s">
        <v>807</v>
      </c>
      <c r="J102" s="53" t="s">
        <v>808</v>
      </c>
      <c r="K102" s="53" t="s">
        <v>809</v>
      </c>
    </row>
    <row r="103" spans="2:11" hidden="1" outlineLevel="1" x14ac:dyDescent="0.25">
      <c r="B103" s="54" t="s">
        <v>810</v>
      </c>
      <c r="C103" s="55">
        <v>337200</v>
      </c>
      <c r="D103" s="55">
        <v>108800</v>
      </c>
      <c r="E103" s="56">
        <v>446000</v>
      </c>
      <c r="F103" s="55">
        <v>297800</v>
      </c>
      <c r="G103" s="55">
        <v>47400</v>
      </c>
      <c r="H103" s="56">
        <v>345200</v>
      </c>
      <c r="I103" s="55">
        <v>303000</v>
      </c>
      <c r="J103" s="55">
        <v>61800</v>
      </c>
      <c r="K103" s="56">
        <v>364800</v>
      </c>
    </row>
    <row r="104" spans="2:11" hidden="1" outlineLevel="1" x14ac:dyDescent="0.25">
      <c r="B104" s="54" t="s">
        <v>827</v>
      </c>
      <c r="C104" s="54">
        <v>1</v>
      </c>
      <c r="D104" s="54">
        <v>0</v>
      </c>
      <c r="E104" s="56">
        <v>1</v>
      </c>
      <c r="F104" s="54">
        <v>0</v>
      </c>
      <c r="G104" s="54">
        <v>0</v>
      </c>
      <c r="H104" s="56">
        <v>0</v>
      </c>
      <c r="I104" s="54">
        <v>0</v>
      </c>
      <c r="J104" s="54">
        <v>0</v>
      </c>
      <c r="K104" s="56">
        <v>0</v>
      </c>
    </row>
    <row r="105" spans="2:11" hidden="1" outlineLevel="1" x14ac:dyDescent="0.25">
      <c r="B105" s="54" t="s">
        <v>814</v>
      </c>
      <c r="C105" s="57">
        <v>2.9655990510083035</v>
      </c>
      <c r="D105" s="57">
        <v>0</v>
      </c>
      <c r="E105" s="58">
        <v>2.2421524663677133</v>
      </c>
      <c r="F105" s="57">
        <v>0</v>
      </c>
      <c r="G105" s="57">
        <v>0</v>
      </c>
      <c r="H105" s="58">
        <v>0</v>
      </c>
      <c r="I105" s="57">
        <v>0</v>
      </c>
      <c r="J105" s="57">
        <v>0</v>
      </c>
      <c r="K105" s="58">
        <v>0</v>
      </c>
    </row>
    <row r="106" spans="2:11" hidden="1" outlineLevel="1" x14ac:dyDescent="0.25">
      <c r="B106" s="54" t="s">
        <v>815</v>
      </c>
      <c r="C106" s="57">
        <v>0.59311981020166071</v>
      </c>
      <c r="D106" s="57">
        <v>0</v>
      </c>
      <c r="E106" s="58">
        <v>0.44843049327354262</v>
      </c>
      <c r="F106" s="57">
        <v>0</v>
      </c>
      <c r="G106" s="57">
        <v>0</v>
      </c>
      <c r="H106" s="57">
        <v>0</v>
      </c>
      <c r="I106" s="57">
        <v>0</v>
      </c>
      <c r="J106" s="57">
        <v>0</v>
      </c>
      <c r="K106" s="58">
        <v>0</v>
      </c>
    </row>
    <row r="107" spans="2:11" hidden="1" outlineLevel="1" x14ac:dyDescent="0.25">
      <c r="B107" s="54" t="s">
        <v>816</v>
      </c>
      <c r="C107" s="54">
        <v>2</v>
      </c>
      <c r="D107" s="54">
        <v>0</v>
      </c>
      <c r="E107" s="56">
        <v>2</v>
      </c>
      <c r="F107" s="54">
        <v>0</v>
      </c>
      <c r="G107" s="54">
        <v>0</v>
      </c>
      <c r="H107" s="56">
        <v>0</v>
      </c>
      <c r="I107" s="54">
        <v>0</v>
      </c>
      <c r="J107" s="54">
        <v>0</v>
      </c>
      <c r="K107" s="56">
        <v>0</v>
      </c>
    </row>
    <row r="108" spans="2:11" hidden="1" outlineLevel="1" x14ac:dyDescent="0.25">
      <c r="B108" s="54" t="s">
        <v>817</v>
      </c>
      <c r="C108" s="57">
        <v>5.9311981020166069</v>
      </c>
      <c r="D108" s="57">
        <v>0</v>
      </c>
      <c r="E108" s="58">
        <v>4.4843049327354265</v>
      </c>
      <c r="F108" s="57">
        <v>0</v>
      </c>
      <c r="G108" s="57">
        <v>0</v>
      </c>
      <c r="H108" s="58">
        <v>0</v>
      </c>
      <c r="I108" s="57">
        <v>0</v>
      </c>
      <c r="J108" s="57">
        <v>0</v>
      </c>
      <c r="K108" s="58">
        <v>0</v>
      </c>
    </row>
    <row r="109" spans="2:11" hidden="1" outlineLevel="1" x14ac:dyDescent="0.25">
      <c r="B109" s="54" t="s">
        <v>818</v>
      </c>
      <c r="C109" s="57">
        <v>1.1862396204033214</v>
      </c>
      <c r="D109" s="57">
        <v>0</v>
      </c>
      <c r="E109" s="58">
        <v>0.89686098654708524</v>
      </c>
      <c r="F109" s="57">
        <v>0</v>
      </c>
      <c r="G109" s="57">
        <v>0</v>
      </c>
      <c r="H109" s="57">
        <v>0</v>
      </c>
      <c r="I109" s="57">
        <v>0</v>
      </c>
      <c r="J109" s="57">
        <v>0</v>
      </c>
      <c r="K109" s="58">
        <v>0</v>
      </c>
    </row>
    <row r="110" spans="2:11" hidden="1" outlineLevel="1" x14ac:dyDescent="0.25">
      <c r="B110" s="54" t="s">
        <v>819</v>
      </c>
      <c r="C110" s="54">
        <v>1</v>
      </c>
      <c r="D110" s="54">
        <v>0</v>
      </c>
      <c r="E110" s="56">
        <v>1</v>
      </c>
      <c r="F110" s="54">
        <v>0</v>
      </c>
      <c r="G110" s="54">
        <v>0</v>
      </c>
      <c r="H110" s="56">
        <v>0</v>
      </c>
      <c r="I110" s="54">
        <v>0</v>
      </c>
      <c r="J110" s="54">
        <v>0</v>
      </c>
      <c r="K110" s="56">
        <v>0</v>
      </c>
    </row>
    <row r="111" spans="2:11" ht="13.5" hidden="1" outlineLevel="1" x14ac:dyDescent="0.25">
      <c r="B111" s="54" t="s">
        <v>828</v>
      </c>
      <c r="C111" s="57">
        <v>2.9655990510083035</v>
      </c>
      <c r="D111" s="57">
        <v>0</v>
      </c>
      <c r="E111" s="58">
        <v>2.2421524663677133</v>
      </c>
      <c r="F111" s="57">
        <v>0</v>
      </c>
      <c r="G111" s="57">
        <v>0</v>
      </c>
      <c r="H111" s="58">
        <v>0</v>
      </c>
      <c r="I111" s="57">
        <v>0</v>
      </c>
      <c r="J111" s="57">
        <v>0</v>
      </c>
      <c r="K111" s="58">
        <v>0</v>
      </c>
    </row>
    <row r="112" spans="2:11" hidden="1" outlineLevel="1" x14ac:dyDescent="0.25">
      <c r="B112" s="54" t="s">
        <v>820</v>
      </c>
      <c r="C112" s="57">
        <v>0.59311981020166071</v>
      </c>
      <c r="D112" s="57">
        <v>0</v>
      </c>
      <c r="E112" s="58">
        <v>0.44843049327354262</v>
      </c>
      <c r="F112" s="57">
        <v>0</v>
      </c>
      <c r="G112" s="57">
        <v>0</v>
      </c>
      <c r="H112" s="57">
        <v>0</v>
      </c>
      <c r="I112" s="57">
        <v>0</v>
      </c>
      <c r="J112" s="57">
        <v>0</v>
      </c>
      <c r="K112" s="58">
        <v>0</v>
      </c>
    </row>
    <row r="113" spans="2:11" hidden="1" outlineLevel="1" x14ac:dyDescent="0.25">
      <c r="B113" s="207" t="s">
        <v>833</v>
      </c>
      <c r="C113" s="208"/>
      <c r="D113" s="208"/>
      <c r="E113" s="208"/>
      <c r="F113" s="208"/>
      <c r="G113" s="208"/>
      <c r="H113" s="208"/>
      <c r="I113" s="208"/>
      <c r="J113" s="208"/>
      <c r="K113" s="209"/>
    </row>
    <row r="114" spans="2:11" hidden="1" outlineLevel="1" x14ac:dyDescent="0.25"/>
    <row r="115" spans="2:11" s="32" customFormat="1" ht="15" collapsed="1" x14ac:dyDescent="0.25"/>
    <row r="116" spans="2:11" s="32" customFormat="1" ht="15" x14ac:dyDescent="0.25">
      <c r="B116" s="199" t="s">
        <v>316</v>
      </c>
      <c r="C116" s="200"/>
      <c r="D116" s="200"/>
      <c r="E116" s="200"/>
      <c r="F116" s="200"/>
      <c r="G116" s="200"/>
      <c r="H116" s="200"/>
      <c r="I116" s="200"/>
      <c r="J116" s="200"/>
      <c r="K116" s="200"/>
    </row>
    <row r="117" spans="2:11" s="32" customFormat="1" ht="15" hidden="1" outlineLevel="1" x14ac:dyDescent="0.25"/>
    <row r="118" spans="2:11" hidden="1" outlineLevel="1" x14ac:dyDescent="0.25">
      <c r="B118" s="49" t="s">
        <v>163</v>
      </c>
    </row>
    <row r="119" spans="2:11" hidden="1" outlineLevel="1" x14ac:dyDescent="0.25">
      <c r="B119" s="49" t="s">
        <v>164</v>
      </c>
    </row>
    <row r="120" spans="2:11" hidden="1" outlineLevel="1" x14ac:dyDescent="0.25">
      <c r="B120" s="201" t="s">
        <v>834</v>
      </c>
      <c r="C120" s="201"/>
      <c r="D120" s="201"/>
      <c r="E120" s="201"/>
      <c r="F120" s="201"/>
      <c r="G120" s="201"/>
      <c r="H120" s="201"/>
      <c r="I120" s="201"/>
      <c r="J120" s="201"/>
      <c r="K120" s="201"/>
    </row>
    <row r="121" spans="2:11" hidden="1" outlineLevel="1" x14ac:dyDescent="0.25">
      <c r="B121" s="201"/>
      <c r="C121" s="201"/>
      <c r="D121" s="201"/>
      <c r="E121" s="201"/>
      <c r="F121" s="201"/>
      <c r="G121" s="201"/>
      <c r="H121" s="201"/>
      <c r="I121" s="201"/>
      <c r="J121" s="201"/>
      <c r="K121" s="201"/>
    </row>
    <row r="122" spans="2:11" hidden="1" outlineLevel="1" x14ac:dyDescent="0.25">
      <c r="B122" s="201"/>
      <c r="C122" s="201"/>
      <c r="D122" s="201"/>
      <c r="E122" s="201"/>
      <c r="F122" s="201"/>
      <c r="G122" s="201"/>
      <c r="H122" s="201"/>
      <c r="I122" s="201"/>
      <c r="J122" s="201"/>
      <c r="K122" s="201"/>
    </row>
    <row r="123" spans="2:11" hidden="1" outlineLevel="1" x14ac:dyDescent="0.25">
      <c r="B123" s="201"/>
      <c r="C123" s="201"/>
      <c r="D123" s="201"/>
      <c r="E123" s="201"/>
      <c r="F123" s="201"/>
      <c r="G123" s="201"/>
      <c r="H123" s="201"/>
      <c r="I123" s="201"/>
      <c r="J123" s="201"/>
      <c r="K123" s="201"/>
    </row>
    <row r="124" spans="2:11" hidden="1" outlineLevel="1" x14ac:dyDescent="0.25">
      <c r="B124" s="201"/>
      <c r="C124" s="201"/>
      <c r="D124" s="201"/>
      <c r="E124" s="201"/>
      <c r="F124" s="201"/>
      <c r="G124" s="201"/>
      <c r="H124" s="201"/>
      <c r="I124" s="201"/>
      <c r="J124" s="201"/>
      <c r="K124" s="201"/>
    </row>
    <row r="125" spans="2:11" hidden="1" outlineLevel="1" x14ac:dyDescent="0.25">
      <c r="B125" s="201"/>
      <c r="C125" s="201"/>
      <c r="D125" s="201"/>
      <c r="E125" s="201"/>
      <c r="F125" s="201"/>
      <c r="G125" s="201"/>
      <c r="H125" s="201"/>
      <c r="I125" s="201"/>
      <c r="J125" s="201"/>
      <c r="K125" s="201"/>
    </row>
    <row r="126" spans="2:11" hidden="1" outlineLevel="1" x14ac:dyDescent="0.25">
      <c r="B126" s="201"/>
      <c r="C126" s="201"/>
      <c r="D126" s="201"/>
      <c r="E126" s="201"/>
      <c r="F126" s="201"/>
      <c r="G126" s="201"/>
      <c r="H126" s="201"/>
      <c r="I126" s="201"/>
      <c r="J126" s="201"/>
      <c r="K126" s="201"/>
    </row>
    <row r="127" spans="2:11" hidden="1" outlineLevel="1" x14ac:dyDescent="0.25">
      <c r="B127" s="201"/>
      <c r="C127" s="201"/>
      <c r="D127" s="201"/>
      <c r="E127" s="201"/>
      <c r="F127" s="201"/>
      <c r="G127" s="201"/>
      <c r="H127" s="201"/>
      <c r="I127" s="201"/>
      <c r="J127" s="201"/>
      <c r="K127" s="201"/>
    </row>
    <row r="128" spans="2:11" hidden="1" outlineLevel="1" x14ac:dyDescent="0.25">
      <c r="B128" s="201"/>
      <c r="C128" s="201"/>
      <c r="D128" s="201"/>
      <c r="E128" s="201"/>
      <c r="F128" s="201"/>
      <c r="G128" s="201"/>
      <c r="H128" s="201"/>
      <c r="I128" s="201"/>
      <c r="J128" s="201"/>
      <c r="K128" s="201"/>
    </row>
    <row r="129" spans="2:11" hidden="1" outlineLevel="1" x14ac:dyDescent="0.25">
      <c r="B129" s="201"/>
      <c r="C129" s="201"/>
      <c r="D129" s="201"/>
      <c r="E129" s="201"/>
      <c r="F129" s="201"/>
      <c r="G129" s="201"/>
      <c r="H129" s="201"/>
      <c r="I129" s="201"/>
      <c r="J129" s="201"/>
      <c r="K129" s="201"/>
    </row>
    <row r="130" spans="2:11" s="32" customFormat="1" ht="15" hidden="1" outlineLevel="1" x14ac:dyDescent="0.25"/>
    <row r="131" spans="2:11" s="32" customFormat="1" ht="15" hidden="1" outlineLevel="1" x14ac:dyDescent="0.25">
      <c r="B131" s="206" t="s">
        <v>835</v>
      </c>
      <c r="C131" s="206"/>
      <c r="D131" s="206"/>
      <c r="E131" s="206"/>
      <c r="F131" s="53">
        <v>2022</v>
      </c>
      <c r="G131" s="53">
        <v>2021</v>
      </c>
      <c r="H131" s="53">
        <v>2020</v>
      </c>
    </row>
    <row r="132" spans="2:11" s="32" customFormat="1" ht="15" hidden="1" outlineLevel="1" x14ac:dyDescent="0.25">
      <c r="B132" s="210" t="s">
        <v>836</v>
      </c>
      <c r="C132" s="210"/>
      <c r="D132" s="210"/>
      <c r="E132" s="210"/>
      <c r="F132" s="55">
        <v>1035438</v>
      </c>
      <c r="G132" s="55">
        <v>735456</v>
      </c>
      <c r="H132" s="55">
        <v>686448</v>
      </c>
    </row>
    <row r="133" spans="2:11" s="32" customFormat="1" ht="15" hidden="1" outlineLevel="1" x14ac:dyDescent="0.25">
      <c r="B133" s="210" t="s">
        <v>837</v>
      </c>
      <c r="C133" s="210"/>
      <c r="D133" s="210"/>
      <c r="E133" s="210"/>
      <c r="F133" s="55">
        <v>0</v>
      </c>
      <c r="G133" s="55">
        <v>0</v>
      </c>
      <c r="H133" s="55">
        <v>0</v>
      </c>
    </row>
    <row r="134" spans="2:11" s="32" customFormat="1" ht="15" hidden="1" outlineLevel="1" x14ac:dyDescent="0.25">
      <c r="B134" s="210" t="s">
        <v>838</v>
      </c>
      <c r="C134" s="210"/>
      <c r="D134" s="210"/>
      <c r="E134" s="210"/>
      <c r="F134" s="64">
        <v>0</v>
      </c>
      <c r="G134" s="64">
        <v>0</v>
      </c>
      <c r="H134" s="64">
        <v>0</v>
      </c>
    </row>
    <row r="135" spans="2:11" s="32" customFormat="1" ht="15" hidden="1" outlineLevel="1" x14ac:dyDescent="0.25">
      <c r="B135" s="210" t="s">
        <v>839</v>
      </c>
      <c r="C135" s="210"/>
      <c r="D135" s="210"/>
      <c r="E135" s="210"/>
      <c r="F135" s="55">
        <v>0</v>
      </c>
      <c r="G135" s="65" t="s">
        <v>162</v>
      </c>
      <c r="H135" s="65" t="s">
        <v>162</v>
      </c>
    </row>
    <row r="136" spans="2:11" s="32" customFormat="1" ht="15" hidden="1" outlineLevel="1" x14ac:dyDescent="0.25">
      <c r="B136" s="210" t="s">
        <v>840</v>
      </c>
      <c r="C136" s="210"/>
      <c r="D136" s="210"/>
      <c r="E136" s="210"/>
      <c r="F136" s="64">
        <v>0</v>
      </c>
      <c r="G136" s="66" t="s">
        <v>162</v>
      </c>
      <c r="H136" s="66" t="s">
        <v>162</v>
      </c>
    </row>
    <row r="137" spans="2:11" hidden="1" outlineLevel="1" x14ac:dyDescent="0.25"/>
    <row r="138" spans="2:11" collapsed="1" x14ac:dyDescent="0.25"/>
    <row r="149" spans="2:7" x14ac:dyDescent="0.25">
      <c r="B149" s="61"/>
      <c r="C149" s="61"/>
      <c r="D149" s="61"/>
      <c r="E149" s="61"/>
      <c r="F149" s="61"/>
    </row>
    <row r="150" spans="2:7" s="61" customFormat="1" x14ac:dyDescent="0.25">
      <c r="B150" s="50"/>
      <c r="C150" s="50"/>
      <c r="D150" s="50"/>
      <c r="E150" s="50"/>
      <c r="F150" s="50"/>
      <c r="G150" s="50"/>
    </row>
    <row r="151" spans="2:7" s="61" customFormat="1" x14ac:dyDescent="0.25">
      <c r="B151" s="50"/>
      <c r="C151" s="50"/>
      <c r="D151" s="50"/>
      <c r="E151" s="50"/>
      <c r="F151" s="50"/>
      <c r="G151" s="50"/>
    </row>
    <row r="152" spans="2:7" s="61" customFormat="1" x14ac:dyDescent="0.25">
      <c r="B152" s="50"/>
      <c r="C152" s="50"/>
      <c r="D152" s="50"/>
      <c r="E152" s="50"/>
      <c r="F152" s="50"/>
      <c r="G152" s="50"/>
    </row>
    <row r="153" spans="2:7" s="61" customFormat="1" x14ac:dyDescent="0.25">
      <c r="B153" s="50" t="s">
        <v>830</v>
      </c>
      <c r="C153" s="50">
        <v>2020</v>
      </c>
      <c r="D153" s="50">
        <v>2021</v>
      </c>
      <c r="E153" s="50">
        <v>2022</v>
      </c>
      <c r="F153" s="50"/>
      <c r="G153" s="50"/>
    </row>
    <row r="154" spans="2:7" s="61" customFormat="1" x14ac:dyDescent="0.25">
      <c r="B154" s="50" t="s">
        <v>807</v>
      </c>
      <c r="C154" s="51">
        <v>0</v>
      </c>
      <c r="D154" s="51">
        <v>0</v>
      </c>
      <c r="E154" s="51">
        <v>0</v>
      </c>
      <c r="F154" s="50"/>
      <c r="G154" s="50"/>
    </row>
    <row r="155" spans="2:7" s="61" customFormat="1" x14ac:dyDescent="0.25">
      <c r="B155" s="50" t="s">
        <v>808</v>
      </c>
      <c r="C155" s="51">
        <v>2.96</v>
      </c>
      <c r="D155" s="51">
        <v>5.5</v>
      </c>
      <c r="E155" s="51">
        <v>15.45</v>
      </c>
      <c r="F155" s="50"/>
      <c r="G155" s="50"/>
    </row>
    <row r="156" spans="2:7" s="61" customFormat="1" x14ac:dyDescent="0.25">
      <c r="B156" s="50" t="s">
        <v>809</v>
      </c>
      <c r="C156" s="51">
        <v>2.91</v>
      </c>
      <c r="D156" s="51">
        <v>5.54</v>
      </c>
      <c r="E156" s="51">
        <v>15.32</v>
      </c>
      <c r="F156" s="50"/>
      <c r="G156" s="50"/>
    </row>
    <row r="157" spans="2:7" s="61" customFormat="1" x14ac:dyDescent="0.25">
      <c r="B157" s="50"/>
      <c r="C157" s="50"/>
      <c r="D157" s="50"/>
      <c r="E157" s="50"/>
      <c r="F157" s="50"/>
      <c r="G157" s="50"/>
    </row>
    <row r="158" spans="2:7" s="61" customFormat="1" x14ac:dyDescent="0.25">
      <c r="B158" s="50" t="s">
        <v>831</v>
      </c>
      <c r="C158" s="50">
        <v>2020</v>
      </c>
      <c r="D158" s="50">
        <v>2021</v>
      </c>
      <c r="E158" s="50">
        <v>2022</v>
      </c>
      <c r="F158" s="50"/>
      <c r="G158" s="50"/>
    </row>
    <row r="159" spans="2:7" s="61" customFormat="1" x14ac:dyDescent="0.25">
      <c r="B159" s="50" t="s">
        <v>807</v>
      </c>
      <c r="C159" s="51">
        <v>0</v>
      </c>
      <c r="D159" s="51">
        <v>0</v>
      </c>
      <c r="E159" s="51">
        <v>0</v>
      </c>
      <c r="F159" s="50"/>
      <c r="G159" s="50"/>
    </row>
    <row r="160" spans="2:7" s="61" customFormat="1" x14ac:dyDescent="0.25">
      <c r="B160" s="50" t="s">
        <v>808</v>
      </c>
      <c r="C160" s="51">
        <v>2.96</v>
      </c>
      <c r="D160" s="51">
        <v>260.04000000000002</v>
      </c>
      <c r="E160" s="51">
        <v>29.94</v>
      </c>
      <c r="F160" s="50"/>
      <c r="G160" s="50"/>
    </row>
    <row r="161" spans="2:7" s="61" customFormat="1" x14ac:dyDescent="0.25">
      <c r="B161" s="50" t="s">
        <v>809</v>
      </c>
      <c r="C161" s="51">
        <v>2.91</v>
      </c>
      <c r="D161" s="51">
        <v>256.98</v>
      </c>
      <c r="E161" s="51">
        <v>29.69</v>
      </c>
      <c r="F161" s="50"/>
      <c r="G161" s="50"/>
    </row>
    <row r="162" spans="2:7" s="61" customFormat="1" x14ac:dyDescent="0.25">
      <c r="B162" s="50"/>
      <c r="C162" s="50"/>
      <c r="D162" s="50"/>
      <c r="E162" s="50"/>
      <c r="F162" s="50"/>
      <c r="G162" s="50"/>
    </row>
    <row r="163" spans="2:7" s="61" customFormat="1" x14ac:dyDescent="0.25">
      <c r="B163" s="50"/>
      <c r="C163" s="50"/>
      <c r="D163" s="50"/>
      <c r="E163" s="50"/>
      <c r="F163" s="50"/>
      <c r="G163" s="50"/>
    </row>
    <row r="164" spans="2:7" x14ac:dyDescent="0.25">
      <c r="B164" s="50"/>
      <c r="C164" s="50"/>
      <c r="D164" s="50"/>
      <c r="E164" s="50"/>
      <c r="F164" s="50"/>
      <c r="G164" s="50"/>
    </row>
    <row r="165" spans="2:7" x14ac:dyDescent="0.25">
      <c r="B165" s="50"/>
      <c r="C165" s="50"/>
      <c r="D165" s="50"/>
      <c r="E165" s="50"/>
      <c r="F165" s="50"/>
      <c r="G165" s="50"/>
    </row>
    <row r="166" spans="2:7" x14ac:dyDescent="0.25">
      <c r="B166" s="50"/>
      <c r="C166" s="50"/>
      <c r="D166" s="50"/>
      <c r="E166" s="50"/>
      <c r="F166" s="50"/>
      <c r="G166" s="50"/>
    </row>
    <row r="167" spans="2:7" x14ac:dyDescent="0.25">
      <c r="B167" s="50"/>
      <c r="C167" s="50"/>
      <c r="D167" s="50"/>
      <c r="E167" s="50"/>
      <c r="F167" s="50"/>
      <c r="G167" s="50"/>
    </row>
    <row r="168" spans="2:7" x14ac:dyDescent="0.25">
      <c r="B168" s="61"/>
      <c r="C168" s="61"/>
      <c r="D168" s="61"/>
      <c r="E168" s="61"/>
      <c r="F168" s="61"/>
    </row>
    <row r="169" spans="2:7" x14ac:dyDescent="0.25">
      <c r="B169" s="61"/>
      <c r="C169" s="61"/>
      <c r="D169" s="61"/>
      <c r="E169" s="61"/>
      <c r="F169" s="61"/>
    </row>
    <row r="170" spans="2:7" x14ac:dyDescent="0.25">
      <c r="B170" s="61"/>
      <c r="C170" s="61"/>
      <c r="D170" s="61"/>
      <c r="E170" s="61"/>
      <c r="F170" s="61"/>
    </row>
    <row r="171" spans="2:7" x14ac:dyDescent="0.25">
      <c r="B171" s="61"/>
      <c r="C171" s="61"/>
      <c r="D171" s="61"/>
      <c r="E171" s="61"/>
      <c r="F171" s="61"/>
    </row>
    <row r="172" spans="2:7" x14ac:dyDescent="0.25">
      <c r="B172" s="61"/>
      <c r="C172" s="61"/>
      <c r="D172" s="61"/>
      <c r="E172" s="61"/>
      <c r="F172" s="61"/>
    </row>
    <row r="173" spans="2:7" x14ac:dyDescent="0.25">
      <c r="B173" s="61"/>
      <c r="C173" s="61"/>
      <c r="D173" s="61"/>
      <c r="E173" s="61"/>
      <c r="F173" s="61"/>
    </row>
  </sheetData>
  <sheetProtection algorithmName="SHA-512" hashValue="vUuetUP/fGO2fDMNNMTcNwVS8icDapdXoQTRRrbFQLEcOl5/gLt2b4x8utZHZFMTf7bJRz09dFpEcrvWj68GoA==" saltValue="pvEjpesXPeEqnHDBZI2iDA==" spinCount="100000" sheet="1" objects="1" scenarios="1" formatCells="0" formatColumns="0" formatRows="0"/>
  <mergeCells count="27">
    <mergeCell ref="B135:E135"/>
    <mergeCell ref="B136:E136"/>
    <mergeCell ref="B43:K46"/>
    <mergeCell ref="B6:K6"/>
    <mergeCell ref="B131:E131"/>
    <mergeCell ref="B133:E133"/>
    <mergeCell ref="B132:E132"/>
    <mergeCell ref="B134:E134"/>
    <mergeCell ref="B53:K58"/>
    <mergeCell ref="B101:B102"/>
    <mergeCell ref="C101:E101"/>
    <mergeCell ref="F101:H101"/>
    <mergeCell ref="I101:K101"/>
    <mergeCell ref="B9:K9"/>
    <mergeCell ref="B12:K12"/>
    <mergeCell ref="B16:K36"/>
    <mergeCell ref="B49:K49"/>
    <mergeCell ref="B37:F37"/>
    <mergeCell ref="B40:K40"/>
    <mergeCell ref="B116:K116"/>
    <mergeCell ref="B120:K129"/>
    <mergeCell ref="B59:B60"/>
    <mergeCell ref="I59:K59"/>
    <mergeCell ref="C59:E59"/>
    <mergeCell ref="F59:H59"/>
    <mergeCell ref="B80:K80"/>
    <mergeCell ref="B113:K113"/>
  </mergeCells>
  <hyperlinks>
    <hyperlink ref="B37:F37" r:id="rId1" display="For more information, access the 2022 Annual Sustainability Report." xr:uid="{A45D4C41-95E0-483E-82A3-08EA1621D378}"/>
  </hyperlinks>
  <pageMargins left="0.511811024" right="0.511811024" top="0.78740157499999996" bottom="0.78740157499999996" header="0.31496062000000002" footer="0.31496062000000002"/>
  <pageSetup paperSize="8" scale="78"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24CF-65BB-433A-9860-EFABDF1B0D45}">
  <sheetPr>
    <pageSetUpPr fitToPage="1"/>
  </sheetPr>
  <dimension ref="B1:H177"/>
  <sheetViews>
    <sheetView showGridLines="0" showRowColHeaders="0" zoomScaleNormal="100" workbookViewId="0">
      <selection activeCell="B9" sqref="B9:H9"/>
    </sheetView>
  </sheetViews>
  <sheetFormatPr defaultColWidth="9" defaultRowHeight="12.75" outlineLevelRow="1" x14ac:dyDescent="0.25"/>
  <cols>
    <col min="1" max="1" width="2.5" style="34" customWidth="1"/>
    <col min="2" max="2" width="47.5" style="34" customWidth="1"/>
    <col min="3" max="5" width="13.75" style="34" customWidth="1"/>
    <col min="6" max="6" width="1.25" style="34" customWidth="1"/>
    <col min="7" max="7" width="28.75" style="34" customWidth="1"/>
    <col min="8" max="8" width="38.75" style="34" customWidth="1"/>
    <col min="9" max="9" width="9" style="34"/>
    <col min="10" max="10" width="31.125" style="34" bestFit="1" customWidth="1"/>
    <col min="11" max="13" width="11.25" style="34" customWidth="1"/>
    <col min="14" max="16384" width="9" style="34"/>
  </cols>
  <sheetData>
    <row r="1" spans="2:8" s="32" customFormat="1" ht="15" x14ac:dyDescent="0.25">
      <c r="B1" s="31"/>
      <c r="C1" s="31"/>
      <c r="D1" s="31"/>
      <c r="E1" s="31"/>
      <c r="F1" s="31"/>
      <c r="G1" s="31"/>
      <c r="H1" s="31"/>
    </row>
    <row r="2" spans="2:8" s="32" customFormat="1" ht="21" customHeight="1" x14ac:dyDescent="0.25">
      <c r="B2" s="31"/>
      <c r="C2" s="31"/>
      <c r="D2" s="31"/>
      <c r="E2" s="31"/>
      <c r="F2" s="31"/>
      <c r="G2" s="31"/>
      <c r="H2" s="31"/>
    </row>
    <row r="3" spans="2:8" s="32" customFormat="1" ht="15" x14ac:dyDescent="0.25">
      <c r="B3" s="31"/>
      <c r="C3" s="31"/>
      <c r="D3" s="31"/>
      <c r="E3" s="31"/>
      <c r="F3" s="31"/>
      <c r="G3" s="31"/>
      <c r="H3" s="31"/>
    </row>
    <row r="6" spans="2:8" ht="26.25" x14ac:dyDescent="0.25">
      <c r="B6" s="194" t="s">
        <v>317</v>
      </c>
      <c r="C6" s="194"/>
      <c r="D6" s="194"/>
      <c r="E6" s="194"/>
      <c r="F6" s="194"/>
      <c r="G6" s="194"/>
      <c r="H6" s="194"/>
    </row>
    <row r="9" spans="2:8" s="45" customFormat="1" ht="15.75" x14ac:dyDescent="0.25">
      <c r="B9" s="198" t="s">
        <v>303</v>
      </c>
      <c r="C9" s="198"/>
      <c r="D9" s="198"/>
      <c r="E9" s="198"/>
      <c r="F9" s="198"/>
      <c r="G9" s="198"/>
      <c r="H9" s="198"/>
    </row>
    <row r="12" spans="2:8" s="32" customFormat="1" ht="15" x14ac:dyDescent="0.25">
      <c r="B12" s="199" t="s">
        <v>318</v>
      </c>
      <c r="C12" s="200"/>
      <c r="D12" s="200"/>
      <c r="E12" s="200"/>
      <c r="F12" s="200"/>
      <c r="G12" s="200"/>
      <c r="H12" s="200"/>
    </row>
    <row r="13" spans="2:8" s="32" customFormat="1" ht="15" hidden="1" outlineLevel="1" x14ac:dyDescent="0.25"/>
    <row r="14" spans="2:8" hidden="1" outlineLevel="1" x14ac:dyDescent="0.25">
      <c r="B14" s="46" t="s">
        <v>165</v>
      </c>
    </row>
    <row r="15" spans="2:8" hidden="1" outlineLevel="1" x14ac:dyDescent="0.25">
      <c r="B15" s="46" t="s">
        <v>166</v>
      </c>
    </row>
    <row r="16" spans="2:8" hidden="1" outlineLevel="1" x14ac:dyDescent="0.25">
      <c r="B16" s="201" t="s">
        <v>841</v>
      </c>
      <c r="C16" s="201"/>
      <c r="D16" s="201"/>
      <c r="E16" s="201"/>
      <c r="F16" s="201"/>
      <c r="G16" s="201"/>
      <c r="H16" s="201"/>
    </row>
    <row r="17" spans="2:8" hidden="1" outlineLevel="1" x14ac:dyDescent="0.25">
      <c r="B17" s="201"/>
      <c r="C17" s="201"/>
      <c r="D17" s="201"/>
      <c r="E17" s="201"/>
      <c r="F17" s="201"/>
      <c r="G17" s="201"/>
      <c r="H17" s="201"/>
    </row>
    <row r="18" spans="2:8" hidden="1" outlineLevel="1" x14ac:dyDescent="0.25">
      <c r="B18" s="201"/>
      <c r="C18" s="201"/>
      <c r="D18" s="201"/>
      <c r="E18" s="201"/>
      <c r="F18" s="201"/>
      <c r="G18" s="201"/>
      <c r="H18" s="201"/>
    </row>
    <row r="19" spans="2:8" hidden="1" outlineLevel="1" x14ac:dyDescent="0.25">
      <c r="B19" s="201"/>
      <c r="C19" s="201"/>
      <c r="D19" s="201"/>
      <c r="E19" s="201"/>
      <c r="F19" s="201"/>
      <c r="G19" s="201"/>
      <c r="H19" s="201"/>
    </row>
    <row r="20" spans="2:8" hidden="1" outlineLevel="1" x14ac:dyDescent="0.25">
      <c r="B20" s="201"/>
      <c r="C20" s="201"/>
      <c r="D20" s="201"/>
      <c r="E20" s="201"/>
      <c r="F20" s="201"/>
      <c r="G20" s="201"/>
      <c r="H20" s="201"/>
    </row>
    <row r="21" spans="2:8" hidden="1" outlineLevel="1" x14ac:dyDescent="0.25">
      <c r="B21" s="201"/>
      <c r="C21" s="201"/>
      <c r="D21" s="201"/>
      <c r="E21" s="201"/>
      <c r="F21" s="201"/>
      <c r="G21" s="201"/>
      <c r="H21" s="201"/>
    </row>
    <row r="22" spans="2:8" hidden="1" outlineLevel="1" x14ac:dyDescent="0.25">
      <c r="B22" s="201"/>
      <c r="C22" s="201"/>
      <c r="D22" s="201"/>
      <c r="E22" s="201"/>
      <c r="F22" s="201"/>
      <c r="G22" s="201"/>
      <c r="H22" s="201"/>
    </row>
    <row r="23" spans="2:8" hidden="1" outlineLevel="1" x14ac:dyDescent="0.25">
      <c r="B23" s="201"/>
      <c r="C23" s="201"/>
      <c r="D23" s="201"/>
      <c r="E23" s="201"/>
      <c r="F23" s="201"/>
      <c r="G23" s="201"/>
      <c r="H23" s="201"/>
    </row>
    <row r="24" spans="2:8" hidden="1" outlineLevel="1" x14ac:dyDescent="0.25">
      <c r="B24" s="201"/>
      <c r="C24" s="201"/>
      <c r="D24" s="201"/>
      <c r="E24" s="201"/>
      <c r="F24" s="201"/>
      <c r="G24" s="201"/>
      <c r="H24" s="201"/>
    </row>
    <row r="25" spans="2:8" hidden="1" outlineLevel="1" x14ac:dyDescent="0.25">
      <c r="B25" s="201"/>
      <c r="C25" s="201"/>
      <c r="D25" s="201"/>
      <c r="E25" s="201"/>
      <c r="F25" s="201"/>
      <c r="G25" s="201"/>
      <c r="H25" s="201"/>
    </row>
    <row r="26" spans="2:8" hidden="1" outlineLevel="1" x14ac:dyDescent="0.25">
      <c r="B26" s="201"/>
      <c r="C26" s="201"/>
      <c r="D26" s="201"/>
      <c r="E26" s="201"/>
      <c r="F26" s="201"/>
      <c r="G26" s="201"/>
      <c r="H26" s="201"/>
    </row>
    <row r="27" spans="2:8" hidden="1" outlineLevel="1" x14ac:dyDescent="0.25">
      <c r="B27" s="201"/>
      <c r="C27" s="201"/>
      <c r="D27" s="201"/>
      <c r="E27" s="201"/>
      <c r="F27" s="201"/>
      <c r="G27" s="201"/>
      <c r="H27" s="201"/>
    </row>
    <row r="28" spans="2:8" hidden="1" outlineLevel="1" x14ac:dyDescent="0.25">
      <c r="B28" s="201"/>
      <c r="C28" s="201"/>
      <c r="D28" s="201"/>
      <c r="E28" s="201"/>
      <c r="F28" s="201"/>
      <c r="G28" s="201"/>
      <c r="H28" s="201"/>
    </row>
    <row r="29" spans="2:8" hidden="1" outlineLevel="1" x14ac:dyDescent="0.25">
      <c r="B29" s="201"/>
      <c r="C29" s="201"/>
      <c r="D29" s="201"/>
      <c r="E29" s="201"/>
      <c r="F29" s="201"/>
      <c r="G29" s="201"/>
      <c r="H29" s="201"/>
    </row>
    <row r="30" spans="2:8" hidden="1" outlineLevel="1" x14ac:dyDescent="0.25">
      <c r="B30" s="201"/>
      <c r="C30" s="201"/>
      <c r="D30" s="201"/>
      <c r="E30" s="201"/>
      <c r="F30" s="201"/>
      <c r="G30" s="201"/>
      <c r="H30" s="201"/>
    </row>
    <row r="31" spans="2:8" hidden="1" outlineLevel="1" x14ac:dyDescent="0.25">
      <c r="B31" s="222" t="s">
        <v>842</v>
      </c>
      <c r="C31" s="222"/>
      <c r="D31" s="222"/>
      <c r="E31" s="222"/>
      <c r="F31" s="222"/>
      <c r="G31" s="88"/>
      <c r="H31" s="88"/>
    </row>
    <row r="32" spans="2:8" hidden="1" outlineLevel="1" x14ac:dyDescent="0.25"/>
    <row r="33" spans="2:8" hidden="1" outlineLevel="1" x14ac:dyDescent="0.25">
      <c r="B33" s="46" t="s">
        <v>167</v>
      </c>
    </row>
    <row r="34" spans="2:8" hidden="1" outlineLevel="1" x14ac:dyDescent="0.25">
      <c r="B34" s="222" t="s">
        <v>843</v>
      </c>
      <c r="C34" s="222"/>
      <c r="D34" s="222"/>
      <c r="E34" s="222"/>
      <c r="F34" s="222"/>
      <c r="G34" s="222"/>
      <c r="H34" s="222"/>
    </row>
    <row r="35" spans="2:8" hidden="1" outlineLevel="1" x14ac:dyDescent="0.25"/>
    <row r="36" spans="2:8" hidden="1" outlineLevel="1" x14ac:dyDescent="0.25">
      <c r="B36" s="46" t="s">
        <v>168</v>
      </c>
    </row>
    <row r="37" spans="2:8" hidden="1" outlineLevel="1" x14ac:dyDescent="0.25">
      <c r="B37" s="96" t="s">
        <v>630</v>
      </c>
      <c r="C37" s="96">
        <v>2022</v>
      </c>
      <c r="D37" s="96">
        <v>2021</v>
      </c>
      <c r="E37" s="96">
        <v>2020</v>
      </c>
    </row>
    <row r="38" spans="2:8" hidden="1" outlineLevel="1" x14ac:dyDescent="0.25">
      <c r="B38" s="143" t="s">
        <v>632</v>
      </c>
      <c r="C38" s="97">
        <v>3393.7576988702563</v>
      </c>
      <c r="D38" s="97">
        <v>3348.6</v>
      </c>
      <c r="E38" s="97">
        <v>3171.2</v>
      </c>
    </row>
    <row r="39" spans="2:8" hidden="1" outlineLevel="1" x14ac:dyDescent="0.25">
      <c r="B39" s="143" t="s">
        <v>633</v>
      </c>
      <c r="C39" s="97">
        <v>2622.117551102268</v>
      </c>
      <c r="D39" s="97">
        <v>3322.6</v>
      </c>
      <c r="E39" s="97">
        <v>2465.6999999999998</v>
      </c>
    </row>
    <row r="40" spans="2:8" hidden="1" outlineLevel="1" x14ac:dyDescent="0.25">
      <c r="B40" s="144" t="s">
        <v>631</v>
      </c>
      <c r="C40" s="99">
        <v>6015.8752499725242</v>
      </c>
      <c r="D40" s="99">
        <v>6671.2</v>
      </c>
      <c r="E40" s="99">
        <v>5636.9</v>
      </c>
    </row>
    <row r="41" spans="2:8" hidden="1" outlineLevel="1" x14ac:dyDescent="0.25"/>
    <row r="42" spans="2:8" s="32" customFormat="1" ht="15" collapsed="1" x14ac:dyDescent="0.25"/>
    <row r="43" spans="2:8" s="32" customFormat="1" ht="15" x14ac:dyDescent="0.25">
      <c r="B43" s="199" t="s">
        <v>319</v>
      </c>
      <c r="C43" s="200"/>
      <c r="D43" s="200"/>
      <c r="E43" s="200"/>
      <c r="F43" s="200"/>
      <c r="G43" s="200"/>
      <c r="H43" s="200"/>
    </row>
    <row r="44" spans="2:8" s="32" customFormat="1" ht="15" hidden="1" outlineLevel="1" x14ac:dyDescent="0.25"/>
    <row r="45" spans="2:8" hidden="1" outlineLevel="1" x14ac:dyDescent="0.25">
      <c r="B45" s="49" t="s">
        <v>169</v>
      </c>
      <c r="G45" s="49" t="s">
        <v>170</v>
      </c>
    </row>
    <row r="46" spans="2:8" hidden="1" outlineLevel="1" x14ac:dyDescent="0.25">
      <c r="B46" s="112" t="s">
        <v>844</v>
      </c>
      <c r="G46" s="219" t="s">
        <v>847</v>
      </c>
      <c r="H46" s="220"/>
    </row>
    <row r="47" spans="2:8" hidden="1" outlineLevel="1" x14ac:dyDescent="0.25">
      <c r="G47" s="54" t="s">
        <v>171</v>
      </c>
      <c r="H47" s="117" t="s">
        <v>848</v>
      </c>
    </row>
    <row r="48" spans="2:8" hidden="1" outlineLevel="1" x14ac:dyDescent="0.25">
      <c r="G48" s="54" t="s">
        <v>172</v>
      </c>
      <c r="H48" s="117" t="s">
        <v>849</v>
      </c>
    </row>
    <row r="49" spans="7:8" hidden="1" outlineLevel="1" x14ac:dyDescent="0.25">
      <c r="G49" s="54" t="s">
        <v>173</v>
      </c>
      <c r="H49" s="117" t="s">
        <v>850</v>
      </c>
    </row>
    <row r="50" spans="7:8" hidden="1" outlineLevel="1" x14ac:dyDescent="0.25">
      <c r="G50" s="54" t="s">
        <v>174</v>
      </c>
      <c r="H50" s="117" t="s">
        <v>850</v>
      </c>
    </row>
    <row r="51" spans="7:8" hidden="1" outlineLevel="1" x14ac:dyDescent="0.25">
      <c r="G51" s="54" t="s">
        <v>175</v>
      </c>
      <c r="H51" s="117" t="s">
        <v>849</v>
      </c>
    </row>
    <row r="52" spans="7:8" hidden="1" outlineLevel="1" x14ac:dyDescent="0.25">
      <c r="G52" s="54" t="s">
        <v>176</v>
      </c>
      <c r="H52" s="117" t="s">
        <v>849</v>
      </c>
    </row>
    <row r="53" spans="7:8" hidden="1" outlineLevel="1" x14ac:dyDescent="0.25">
      <c r="G53" s="54" t="s">
        <v>177</v>
      </c>
      <c r="H53" s="117" t="s">
        <v>850</v>
      </c>
    </row>
    <row r="54" spans="7:8" hidden="1" outlineLevel="1" x14ac:dyDescent="0.25">
      <c r="G54" s="207" t="s">
        <v>851</v>
      </c>
      <c r="H54" s="209"/>
    </row>
    <row r="55" spans="7:8" hidden="1" outlineLevel="1" x14ac:dyDescent="0.25"/>
    <row r="56" spans="7:8" hidden="1" outlineLevel="1" x14ac:dyDescent="0.25">
      <c r="G56" s="49" t="s">
        <v>169</v>
      </c>
    </row>
    <row r="57" spans="7:8" hidden="1" outlineLevel="1" x14ac:dyDescent="0.25">
      <c r="G57" s="219" t="s">
        <v>852</v>
      </c>
      <c r="H57" s="220"/>
    </row>
    <row r="58" spans="7:8" hidden="1" outlineLevel="1" x14ac:dyDescent="0.25">
      <c r="G58" s="82" t="s">
        <v>853</v>
      </c>
      <c r="H58" s="83"/>
    </row>
    <row r="59" spans="7:8" hidden="1" outlineLevel="1" x14ac:dyDescent="0.25">
      <c r="G59" s="54" t="s">
        <v>175</v>
      </c>
      <c r="H59" s="117" t="s">
        <v>854</v>
      </c>
    </row>
    <row r="60" spans="7:8" ht="12.75" hidden="1" customHeight="1" outlineLevel="1" x14ac:dyDescent="0.25">
      <c r="G60" s="54" t="s">
        <v>176</v>
      </c>
      <c r="H60" s="117" t="s">
        <v>850</v>
      </c>
    </row>
    <row r="61" spans="7:8" hidden="1" outlineLevel="1" x14ac:dyDescent="0.25">
      <c r="G61" s="54" t="s">
        <v>172</v>
      </c>
      <c r="H61" s="117" t="s">
        <v>850</v>
      </c>
    </row>
    <row r="62" spans="7:8" hidden="1" outlineLevel="1" x14ac:dyDescent="0.25">
      <c r="G62" s="54" t="s">
        <v>177</v>
      </c>
      <c r="H62" s="117" t="s">
        <v>850</v>
      </c>
    </row>
    <row r="63" spans="7:8" hidden="1" outlineLevel="1" x14ac:dyDescent="0.25">
      <c r="G63" s="82" t="s">
        <v>641</v>
      </c>
      <c r="H63" s="83"/>
    </row>
    <row r="64" spans="7:8" hidden="1" outlineLevel="1" x14ac:dyDescent="0.25">
      <c r="G64" s="54" t="s">
        <v>176</v>
      </c>
      <c r="H64" s="117" t="s">
        <v>854</v>
      </c>
    </row>
    <row r="65" spans="2:8" hidden="1" outlineLevel="1" x14ac:dyDescent="0.25">
      <c r="G65" s="54" t="s">
        <v>171</v>
      </c>
      <c r="H65" s="117" t="s">
        <v>850</v>
      </c>
    </row>
    <row r="66" spans="2:8" hidden="1" outlineLevel="1" x14ac:dyDescent="0.25">
      <c r="B66" s="49" t="s">
        <v>178</v>
      </c>
      <c r="G66" s="54" t="s">
        <v>172</v>
      </c>
      <c r="H66" s="117" t="s">
        <v>850</v>
      </c>
    </row>
    <row r="67" spans="2:8" ht="12.75" hidden="1" customHeight="1" outlineLevel="1" x14ac:dyDescent="0.25">
      <c r="B67" s="225" t="s">
        <v>845</v>
      </c>
      <c r="C67" s="225"/>
      <c r="D67" s="225"/>
      <c r="E67" s="225"/>
      <c r="G67" s="82" t="s">
        <v>855</v>
      </c>
      <c r="H67" s="83"/>
    </row>
    <row r="68" spans="2:8" hidden="1" outlineLevel="1" x14ac:dyDescent="0.25">
      <c r="B68" s="225"/>
      <c r="C68" s="225"/>
      <c r="D68" s="225"/>
      <c r="E68" s="225"/>
      <c r="G68" s="54" t="s">
        <v>171</v>
      </c>
      <c r="H68" s="117" t="s">
        <v>854</v>
      </c>
    </row>
    <row r="69" spans="2:8" hidden="1" outlineLevel="1" x14ac:dyDescent="0.25">
      <c r="B69" s="225"/>
      <c r="C69" s="225"/>
      <c r="D69" s="225"/>
      <c r="E69" s="225"/>
      <c r="G69" s="54" t="s">
        <v>174</v>
      </c>
      <c r="H69" s="117" t="s">
        <v>850</v>
      </c>
    </row>
    <row r="70" spans="2:8" hidden="1" outlineLevel="1" x14ac:dyDescent="0.25">
      <c r="B70" s="225"/>
      <c r="C70" s="225"/>
      <c r="D70" s="225"/>
      <c r="E70" s="225"/>
      <c r="G70" s="54" t="s">
        <v>175</v>
      </c>
      <c r="H70" s="117" t="s">
        <v>850</v>
      </c>
    </row>
    <row r="71" spans="2:8" hidden="1" outlineLevel="1" x14ac:dyDescent="0.25">
      <c r="B71" s="225"/>
      <c r="C71" s="225"/>
      <c r="D71" s="225"/>
      <c r="E71" s="225"/>
      <c r="G71" s="82" t="s">
        <v>856</v>
      </c>
      <c r="H71" s="83"/>
    </row>
    <row r="72" spans="2:8" hidden="1" outlineLevel="1" x14ac:dyDescent="0.25">
      <c r="B72" s="225"/>
      <c r="C72" s="225"/>
      <c r="D72" s="225"/>
      <c r="E72" s="225"/>
      <c r="G72" s="54" t="s">
        <v>173</v>
      </c>
      <c r="H72" s="117" t="s">
        <v>854</v>
      </c>
    </row>
    <row r="73" spans="2:8" hidden="1" outlineLevel="1" x14ac:dyDescent="0.25">
      <c r="B73" s="225"/>
      <c r="C73" s="225"/>
      <c r="D73" s="225"/>
      <c r="E73" s="225"/>
      <c r="G73" s="54" t="s">
        <v>174</v>
      </c>
      <c r="H73" s="117" t="s">
        <v>850</v>
      </c>
    </row>
    <row r="74" spans="2:8" hidden="1" outlineLevel="1" x14ac:dyDescent="0.25">
      <c r="B74" s="225"/>
      <c r="C74" s="225"/>
      <c r="D74" s="225"/>
      <c r="E74" s="225"/>
      <c r="G74" s="54" t="s">
        <v>177</v>
      </c>
      <c r="H74" s="117" t="s">
        <v>850</v>
      </c>
    </row>
    <row r="75" spans="2:8" hidden="1" outlineLevel="1" x14ac:dyDescent="0.25">
      <c r="B75" s="225"/>
      <c r="C75" s="225"/>
      <c r="D75" s="225"/>
      <c r="E75" s="225"/>
      <c r="G75" s="223" t="s">
        <v>857</v>
      </c>
      <c r="H75" s="224"/>
    </row>
    <row r="76" spans="2:8" hidden="1" outlineLevel="1" x14ac:dyDescent="0.25">
      <c r="B76" s="225"/>
      <c r="C76" s="225"/>
      <c r="D76" s="225"/>
      <c r="E76" s="225"/>
      <c r="G76" s="54" t="s">
        <v>179</v>
      </c>
      <c r="H76" s="54" t="s">
        <v>858</v>
      </c>
    </row>
    <row r="77" spans="2:8" hidden="1" outlineLevel="1" x14ac:dyDescent="0.25">
      <c r="B77" s="225"/>
      <c r="C77" s="225"/>
      <c r="D77" s="225"/>
      <c r="E77" s="225"/>
      <c r="G77" s="54" t="s">
        <v>175</v>
      </c>
      <c r="H77" s="54" t="s">
        <v>850</v>
      </c>
    </row>
    <row r="78" spans="2:8" hidden="1" outlineLevel="1" x14ac:dyDescent="0.25">
      <c r="B78" s="225"/>
      <c r="C78" s="225"/>
      <c r="D78" s="225"/>
      <c r="E78" s="225"/>
      <c r="G78" s="54" t="s">
        <v>173</v>
      </c>
      <c r="H78" s="54" t="s">
        <v>850</v>
      </c>
    </row>
    <row r="79" spans="2:8" ht="12.75" hidden="1" customHeight="1" outlineLevel="1" x14ac:dyDescent="0.25">
      <c r="C79" s="128"/>
      <c r="D79" s="128"/>
      <c r="E79" s="128"/>
      <c r="G79" s="54" t="s">
        <v>180</v>
      </c>
      <c r="H79" s="54" t="s">
        <v>850</v>
      </c>
    </row>
    <row r="80" spans="2:8" hidden="1" outlineLevel="1" x14ac:dyDescent="0.25">
      <c r="B80" s="201" t="s">
        <v>846</v>
      </c>
      <c r="C80" s="201"/>
      <c r="D80" s="201"/>
      <c r="E80" s="201"/>
      <c r="G80" s="207" t="s">
        <v>859</v>
      </c>
      <c r="H80" s="209"/>
    </row>
    <row r="81" spans="2:8" hidden="1" outlineLevel="1" x14ac:dyDescent="0.25">
      <c r="B81" s="201"/>
      <c r="C81" s="201"/>
      <c r="D81" s="201"/>
      <c r="E81" s="201"/>
      <c r="G81" s="52"/>
      <c r="H81" s="126"/>
    </row>
    <row r="82" spans="2:8" hidden="1" outlineLevel="1" x14ac:dyDescent="0.25">
      <c r="B82" s="201"/>
      <c r="C82" s="201"/>
      <c r="D82" s="201"/>
      <c r="E82" s="201"/>
      <c r="G82" s="127" t="s">
        <v>169</v>
      </c>
      <c r="H82" s="52"/>
    </row>
    <row r="83" spans="2:8" hidden="1" outlineLevel="1" x14ac:dyDescent="0.25">
      <c r="B83" s="201"/>
      <c r="C83" s="201"/>
      <c r="D83" s="201"/>
      <c r="E83" s="201"/>
      <c r="G83" s="219" t="s">
        <v>860</v>
      </c>
      <c r="H83" s="220"/>
    </row>
    <row r="84" spans="2:8" hidden="1" outlineLevel="1" x14ac:dyDescent="0.25">
      <c r="B84" s="201"/>
      <c r="C84" s="201"/>
      <c r="D84" s="201"/>
      <c r="E84" s="201"/>
      <c r="G84" s="54" t="s">
        <v>181</v>
      </c>
      <c r="H84" s="117" t="s">
        <v>861</v>
      </c>
    </row>
    <row r="85" spans="2:8" hidden="1" outlineLevel="1" x14ac:dyDescent="0.25">
      <c r="B85" s="201"/>
      <c r="C85" s="201"/>
      <c r="D85" s="201"/>
      <c r="E85" s="201"/>
      <c r="G85" s="54" t="s">
        <v>182</v>
      </c>
      <c r="H85" s="117" t="s">
        <v>862</v>
      </c>
    </row>
    <row r="86" spans="2:8" hidden="1" outlineLevel="1" x14ac:dyDescent="0.25">
      <c r="B86" s="201"/>
      <c r="C86" s="201"/>
      <c r="D86" s="201"/>
      <c r="E86" s="201"/>
      <c r="G86" s="54" t="s">
        <v>183</v>
      </c>
      <c r="H86" s="117" t="s">
        <v>863</v>
      </c>
    </row>
    <row r="87" spans="2:8" hidden="1" outlineLevel="1" x14ac:dyDescent="0.25"/>
    <row r="88" spans="2:8" s="32" customFormat="1" ht="15" collapsed="1" x14ac:dyDescent="0.25"/>
    <row r="89" spans="2:8" s="32" customFormat="1" ht="15" x14ac:dyDescent="0.25">
      <c r="B89" s="199" t="s">
        <v>320</v>
      </c>
      <c r="C89" s="200"/>
      <c r="D89" s="200"/>
      <c r="E89" s="200"/>
      <c r="F89" s="200"/>
      <c r="G89" s="200"/>
      <c r="H89" s="200"/>
    </row>
    <row r="90" spans="2:8" s="32" customFormat="1" ht="15" hidden="1" outlineLevel="1" x14ac:dyDescent="0.25"/>
    <row r="91" spans="2:8" hidden="1" outlineLevel="1" x14ac:dyDescent="0.25">
      <c r="B91" s="49" t="s">
        <v>184</v>
      </c>
      <c r="G91" s="49" t="s">
        <v>185</v>
      </c>
    </row>
    <row r="92" spans="2:8" ht="12.75" hidden="1" customHeight="1" outlineLevel="1" x14ac:dyDescent="0.25">
      <c r="B92" s="96" t="s">
        <v>864</v>
      </c>
      <c r="C92" s="96">
        <v>2022</v>
      </c>
      <c r="D92" s="96">
        <v>2021</v>
      </c>
      <c r="E92" s="96">
        <v>2020</v>
      </c>
      <c r="G92" s="201" t="s">
        <v>873</v>
      </c>
      <c r="H92" s="201"/>
    </row>
    <row r="93" spans="2:8" ht="24" hidden="1" outlineLevel="1" x14ac:dyDescent="0.25">
      <c r="B93" s="54" t="s">
        <v>865</v>
      </c>
      <c r="C93" s="98">
        <v>12.8</v>
      </c>
      <c r="D93" s="98">
        <v>11.8</v>
      </c>
      <c r="E93" s="98">
        <v>8.3000000000000007</v>
      </c>
      <c r="G93" s="201"/>
      <c r="H93" s="201"/>
    </row>
    <row r="94" spans="2:8" ht="36" hidden="1" outlineLevel="1" x14ac:dyDescent="0.25">
      <c r="B94" s="54" t="s">
        <v>866</v>
      </c>
      <c r="C94" s="98">
        <v>0.6</v>
      </c>
      <c r="D94" s="98">
        <v>0.6</v>
      </c>
      <c r="E94" s="98">
        <v>0.1</v>
      </c>
      <c r="G94" s="201"/>
      <c r="H94" s="201"/>
    </row>
    <row r="95" spans="2:8" hidden="1" outlineLevel="1" x14ac:dyDescent="0.25">
      <c r="G95" s="201"/>
      <c r="H95" s="201"/>
    </row>
    <row r="96" spans="2:8" hidden="1" outlineLevel="1" x14ac:dyDescent="0.25">
      <c r="G96" s="201"/>
      <c r="H96" s="201"/>
    </row>
    <row r="97" spans="2:8" hidden="1" outlineLevel="1" x14ac:dyDescent="0.25">
      <c r="B97" s="49" t="s">
        <v>186</v>
      </c>
      <c r="G97" s="201"/>
      <c r="H97" s="201"/>
    </row>
    <row r="98" spans="2:8" hidden="1" outlineLevel="1" x14ac:dyDescent="0.25">
      <c r="B98" s="218" t="s">
        <v>867</v>
      </c>
      <c r="C98" s="218"/>
      <c r="D98" s="218"/>
      <c r="E98" s="218"/>
      <c r="G98" s="201"/>
      <c r="H98" s="201"/>
    </row>
    <row r="99" spans="2:8" hidden="1" outlineLevel="1" x14ac:dyDescent="0.25">
      <c r="B99" s="54" t="s">
        <v>868</v>
      </c>
      <c r="C99" s="213" t="s">
        <v>871</v>
      </c>
      <c r="D99" s="213"/>
      <c r="E99" s="213"/>
      <c r="G99" s="201"/>
      <c r="H99" s="201"/>
    </row>
    <row r="100" spans="2:8" hidden="1" outlineLevel="1" x14ac:dyDescent="0.25">
      <c r="B100" s="54" t="s">
        <v>869</v>
      </c>
      <c r="C100" s="213" t="s">
        <v>871</v>
      </c>
      <c r="D100" s="213"/>
      <c r="E100" s="213"/>
      <c r="G100" s="201"/>
      <c r="H100" s="201"/>
    </row>
    <row r="101" spans="2:8" ht="12.75" hidden="1" customHeight="1" outlineLevel="1" x14ac:dyDescent="0.25">
      <c r="B101" s="214" t="s">
        <v>870</v>
      </c>
      <c r="C101" s="213" t="s">
        <v>872</v>
      </c>
      <c r="D101" s="213"/>
      <c r="E101" s="213"/>
      <c r="G101" s="201"/>
      <c r="H101" s="201"/>
    </row>
    <row r="102" spans="2:8" hidden="1" outlineLevel="1" x14ac:dyDescent="0.25">
      <c r="B102" s="215"/>
      <c r="C102" s="213"/>
      <c r="D102" s="213"/>
      <c r="E102" s="213"/>
      <c r="G102" s="201"/>
      <c r="H102" s="201"/>
    </row>
    <row r="103" spans="2:8" ht="15" hidden="1" customHeight="1" outlineLevel="1" x14ac:dyDescent="0.25">
      <c r="B103" s="215"/>
      <c r="C103" s="213"/>
      <c r="D103" s="213"/>
      <c r="E103" s="213"/>
      <c r="G103" s="217" t="s">
        <v>874</v>
      </c>
      <c r="H103" s="217"/>
    </row>
    <row r="104" spans="2:8" ht="15" hidden="1" customHeight="1" outlineLevel="1" x14ac:dyDescent="0.25">
      <c r="B104" s="216"/>
      <c r="C104" s="213"/>
      <c r="D104" s="213"/>
      <c r="E104" s="213"/>
      <c r="G104" s="217" t="s">
        <v>875</v>
      </c>
      <c r="H104" s="217"/>
    </row>
    <row r="105" spans="2:8" hidden="1" outlineLevel="1" x14ac:dyDescent="0.25"/>
    <row r="106" spans="2:8" s="32" customFormat="1" ht="15" collapsed="1" x14ac:dyDescent="0.25"/>
    <row r="107" spans="2:8" s="32" customFormat="1" ht="15" x14ac:dyDescent="0.25">
      <c r="B107" s="199" t="s">
        <v>321</v>
      </c>
      <c r="C107" s="200"/>
      <c r="D107" s="200"/>
      <c r="E107" s="200"/>
      <c r="F107" s="200"/>
      <c r="G107" s="200"/>
      <c r="H107" s="200"/>
    </row>
    <row r="108" spans="2:8" s="32" customFormat="1" ht="15" hidden="1" outlineLevel="1" x14ac:dyDescent="0.25"/>
    <row r="109" spans="2:8" hidden="1" outlineLevel="1" x14ac:dyDescent="0.25">
      <c r="B109" s="46" t="s">
        <v>187</v>
      </c>
    </row>
    <row r="110" spans="2:8" hidden="1" outlineLevel="1" x14ac:dyDescent="0.25">
      <c r="B110" s="112" t="s">
        <v>876</v>
      </c>
      <c r="C110" s="52"/>
      <c r="D110" s="52"/>
      <c r="E110" s="52"/>
      <c r="F110" s="52"/>
      <c r="G110" s="52"/>
      <c r="H110" s="52"/>
    </row>
    <row r="111" spans="2:8" hidden="1" outlineLevel="1" x14ac:dyDescent="0.25">
      <c r="B111" s="201" t="s">
        <v>877</v>
      </c>
      <c r="C111" s="201"/>
      <c r="D111" s="201"/>
      <c r="E111" s="201"/>
      <c r="F111" s="201"/>
      <c r="G111" s="201"/>
      <c r="H111" s="201"/>
    </row>
    <row r="112" spans="2:8" hidden="1" outlineLevel="1" x14ac:dyDescent="0.25">
      <c r="B112" s="201"/>
      <c r="C112" s="201"/>
      <c r="D112" s="201"/>
      <c r="E112" s="201"/>
      <c r="F112" s="201"/>
      <c r="G112" s="201"/>
      <c r="H112" s="201"/>
    </row>
    <row r="113" spans="2:8" hidden="1" outlineLevel="1" x14ac:dyDescent="0.25">
      <c r="B113" s="201"/>
      <c r="C113" s="201"/>
      <c r="D113" s="201"/>
      <c r="E113" s="201"/>
      <c r="F113" s="201"/>
      <c r="G113" s="201"/>
      <c r="H113" s="201"/>
    </row>
    <row r="114" spans="2:8" hidden="1" outlineLevel="1" x14ac:dyDescent="0.25">
      <c r="B114" s="201"/>
      <c r="C114" s="201"/>
      <c r="D114" s="201"/>
      <c r="E114" s="201"/>
      <c r="F114" s="201"/>
      <c r="G114" s="201"/>
      <c r="H114" s="201"/>
    </row>
    <row r="115" spans="2:8" hidden="1" outlineLevel="1" x14ac:dyDescent="0.25">
      <c r="B115" s="201"/>
      <c r="C115" s="201"/>
      <c r="D115" s="201"/>
      <c r="E115" s="201"/>
      <c r="F115" s="201"/>
      <c r="G115" s="201"/>
      <c r="H115" s="201"/>
    </row>
    <row r="116" spans="2:8" hidden="1" outlineLevel="1" x14ac:dyDescent="0.25">
      <c r="B116" s="201"/>
      <c r="C116" s="201"/>
      <c r="D116" s="201"/>
      <c r="E116" s="201"/>
      <c r="F116" s="201"/>
      <c r="G116" s="201"/>
      <c r="H116" s="201"/>
    </row>
    <row r="117" spans="2:8" hidden="1" outlineLevel="1" x14ac:dyDescent="0.25">
      <c r="B117" s="201"/>
      <c r="C117" s="201"/>
      <c r="D117" s="201"/>
      <c r="E117" s="201"/>
      <c r="F117" s="201"/>
      <c r="G117" s="201"/>
      <c r="H117" s="201"/>
    </row>
    <row r="118" spans="2:8" hidden="1" outlineLevel="1" x14ac:dyDescent="0.25">
      <c r="B118" s="201"/>
      <c r="C118" s="201"/>
      <c r="D118" s="201"/>
      <c r="E118" s="201"/>
      <c r="F118" s="201"/>
      <c r="G118" s="201"/>
      <c r="H118" s="201"/>
    </row>
    <row r="119" spans="2:8" hidden="1" outlineLevel="1" x14ac:dyDescent="0.25">
      <c r="B119" s="201"/>
      <c r="C119" s="201"/>
      <c r="D119" s="201"/>
      <c r="E119" s="201"/>
      <c r="F119" s="201"/>
      <c r="G119" s="201"/>
      <c r="H119" s="201"/>
    </row>
    <row r="120" spans="2:8" hidden="1" outlineLevel="1" x14ac:dyDescent="0.25">
      <c r="B120" s="221" t="s">
        <v>878</v>
      </c>
      <c r="C120" s="221"/>
      <c r="D120" s="88"/>
      <c r="E120" s="88"/>
      <c r="F120" s="88"/>
      <c r="G120" s="88"/>
      <c r="H120" s="88"/>
    </row>
    <row r="121" spans="2:8" hidden="1" outlineLevel="1" x14ac:dyDescent="0.25"/>
    <row r="122" spans="2:8" hidden="1" outlineLevel="1" x14ac:dyDescent="0.25"/>
    <row r="123" spans="2:8" hidden="1" outlineLevel="1" x14ac:dyDescent="0.25">
      <c r="B123" s="46" t="s">
        <v>188</v>
      </c>
    </row>
    <row r="124" spans="2:8" hidden="1" outlineLevel="1" x14ac:dyDescent="0.25">
      <c r="B124" s="112" t="s">
        <v>879</v>
      </c>
      <c r="C124" s="52"/>
      <c r="D124" s="52"/>
      <c r="E124" s="52"/>
      <c r="F124" s="52"/>
      <c r="G124" s="52"/>
      <c r="H124" s="52"/>
    </row>
    <row r="125" spans="2:8" hidden="1" outlineLevel="1" x14ac:dyDescent="0.25">
      <c r="B125" s="201" t="s">
        <v>880</v>
      </c>
      <c r="C125" s="201"/>
      <c r="D125" s="201"/>
      <c r="E125" s="201"/>
      <c r="F125" s="201"/>
      <c r="G125" s="201"/>
      <c r="H125" s="201"/>
    </row>
    <row r="126" spans="2:8" hidden="1" outlineLevel="1" x14ac:dyDescent="0.25">
      <c r="B126" s="201"/>
      <c r="C126" s="201"/>
      <c r="D126" s="201"/>
      <c r="E126" s="201"/>
      <c r="F126" s="201"/>
      <c r="G126" s="201"/>
      <c r="H126" s="201"/>
    </row>
    <row r="127" spans="2:8" hidden="1" outlineLevel="1" x14ac:dyDescent="0.25">
      <c r="B127" s="201"/>
      <c r="C127" s="201"/>
      <c r="D127" s="201"/>
      <c r="E127" s="201"/>
      <c r="F127" s="201"/>
      <c r="G127" s="201"/>
      <c r="H127" s="201"/>
    </row>
    <row r="128" spans="2:8" hidden="1" outlineLevel="1" x14ac:dyDescent="0.25">
      <c r="B128" s="201"/>
      <c r="C128" s="201"/>
      <c r="D128" s="201"/>
      <c r="E128" s="201"/>
      <c r="F128" s="201"/>
      <c r="G128" s="201"/>
      <c r="H128" s="201"/>
    </row>
    <row r="129" spans="2:8" hidden="1" outlineLevel="1" x14ac:dyDescent="0.25">
      <c r="B129" s="201"/>
      <c r="C129" s="201"/>
      <c r="D129" s="201"/>
      <c r="E129" s="201"/>
      <c r="F129" s="201"/>
      <c r="G129" s="201"/>
      <c r="H129" s="201"/>
    </row>
    <row r="130" spans="2:8" hidden="1" outlineLevel="1" x14ac:dyDescent="0.25">
      <c r="B130" s="201"/>
      <c r="C130" s="201"/>
      <c r="D130" s="201"/>
      <c r="E130" s="201"/>
      <c r="F130" s="201"/>
      <c r="G130" s="201"/>
      <c r="H130" s="201"/>
    </row>
    <row r="131" spans="2:8" hidden="1" outlineLevel="1" x14ac:dyDescent="0.25">
      <c r="B131" s="201"/>
      <c r="C131" s="201"/>
      <c r="D131" s="201"/>
      <c r="E131" s="201"/>
      <c r="F131" s="201"/>
      <c r="G131" s="201"/>
      <c r="H131" s="201"/>
    </row>
    <row r="132" spans="2:8" hidden="1" outlineLevel="1" x14ac:dyDescent="0.25">
      <c r="B132" s="221" t="s">
        <v>881</v>
      </c>
      <c r="C132" s="221"/>
      <c r="D132" s="221"/>
    </row>
    <row r="133" spans="2:8" hidden="1" outlineLevel="1" x14ac:dyDescent="0.25"/>
    <row r="134" spans="2:8" hidden="1" outlineLevel="1" x14ac:dyDescent="0.25"/>
    <row r="135" spans="2:8" hidden="1" outlineLevel="1" x14ac:dyDescent="0.25">
      <c r="B135" s="46" t="s">
        <v>189</v>
      </c>
    </row>
    <row r="136" spans="2:8" hidden="1" outlineLevel="1" x14ac:dyDescent="0.25">
      <c r="B136" s="112" t="s">
        <v>882</v>
      </c>
    </row>
    <row r="137" spans="2:8" hidden="1" outlineLevel="1" x14ac:dyDescent="0.25">
      <c r="B137" s="201" t="s">
        <v>883</v>
      </c>
      <c r="C137" s="201"/>
      <c r="D137" s="201"/>
      <c r="E137" s="201"/>
      <c r="F137" s="201"/>
      <c r="G137" s="201"/>
      <c r="H137" s="201"/>
    </row>
    <row r="138" spans="2:8" hidden="1" outlineLevel="1" x14ac:dyDescent="0.25">
      <c r="B138" s="201"/>
      <c r="C138" s="201"/>
      <c r="D138" s="201"/>
      <c r="E138" s="201"/>
      <c r="F138" s="201"/>
      <c r="G138" s="201"/>
      <c r="H138" s="201"/>
    </row>
    <row r="139" spans="2:8" hidden="1" outlineLevel="1" x14ac:dyDescent="0.25">
      <c r="B139" s="201"/>
      <c r="C139" s="201"/>
      <c r="D139" s="201"/>
      <c r="E139" s="201"/>
      <c r="F139" s="201"/>
      <c r="G139" s="201"/>
      <c r="H139" s="201"/>
    </row>
    <row r="140" spans="2:8" hidden="1" outlineLevel="1" x14ac:dyDescent="0.25">
      <c r="B140" s="201"/>
      <c r="C140" s="201"/>
      <c r="D140" s="201"/>
      <c r="E140" s="201"/>
      <c r="F140" s="201"/>
      <c r="G140" s="201"/>
      <c r="H140" s="201"/>
    </row>
    <row r="141" spans="2:8" hidden="1" outlineLevel="1" x14ac:dyDescent="0.25">
      <c r="B141" s="201"/>
      <c r="C141" s="201"/>
      <c r="D141" s="201"/>
      <c r="E141" s="201"/>
      <c r="F141" s="201"/>
      <c r="G141" s="201"/>
      <c r="H141" s="201"/>
    </row>
    <row r="142" spans="2:8" hidden="1" outlineLevel="1" x14ac:dyDescent="0.25">
      <c r="B142" s="201"/>
      <c r="C142" s="201"/>
      <c r="D142" s="201"/>
      <c r="E142" s="201"/>
      <c r="F142" s="201"/>
      <c r="G142" s="201"/>
      <c r="H142" s="201"/>
    </row>
    <row r="143" spans="2:8" hidden="1" outlineLevel="1" x14ac:dyDescent="0.25">
      <c r="B143" s="201"/>
      <c r="C143" s="201"/>
      <c r="D143" s="201"/>
      <c r="E143" s="201"/>
      <c r="F143" s="201"/>
      <c r="G143" s="201"/>
      <c r="H143" s="201"/>
    </row>
    <row r="144" spans="2:8" hidden="1" outlineLevel="1" x14ac:dyDescent="0.25">
      <c r="B144" s="221" t="s">
        <v>884</v>
      </c>
      <c r="C144" s="221"/>
      <c r="D144" s="221"/>
    </row>
    <row r="145" spans="2:8" hidden="1" outlineLevel="1" x14ac:dyDescent="0.25"/>
    <row r="146" spans="2:8" hidden="1" outlineLevel="1" x14ac:dyDescent="0.25">
      <c r="B146" s="46" t="s">
        <v>190</v>
      </c>
    </row>
    <row r="147" spans="2:8" hidden="1" outlineLevel="1" x14ac:dyDescent="0.25">
      <c r="B147" s="112" t="s">
        <v>885</v>
      </c>
    </row>
    <row r="148" spans="2:8" ht="12.75" hidden="1" customHeight="1" outlineLevel="1" x14ac:dyDescent="0.25">
      <c r="B148" s="212" t="s">
        <v>886</v>
      </c>
      <c r="C148" s="212"/>
      <c r="D148" s="212"/>
      <c r="E148" s="212"/>
      <c r="F148" s="212"/>
      <c r="G148" s="212"/>
      <c r="H148" s="212"/>
    </row>
    <row r="149" spans="2:8" hidden="1" outlineLevel="1" x14ac:dyDescent="0.25">
      <c r="B149" s="212"/>
      <c r="C149" s="212"/>
      <c r="D149" s="212"/>
      <c r="E149" s="212"/>
      <c r="F149" s="212"/>
      <c r="G149" s="212"/>
      <c r="H149" s="212"/>
    </row>
    <row r="150" spans="2:8" hidden="1" outlineLevel="1" x14ac:dyDescent="0.25">
      <c r="B150" s="212"/>
      <c r="C150" s="212"/>
      <c r="D150" s="212"/>
      <c r="E150" s="212"/>
      <c r="F150" s="212"/>
      <c r="G150" s="212"/>
      <c r="H150" s="212"/>
    </row>
    <row r="151" spans="2:8" hidden="1" outlineLevel="1" x14ac:dyDescent="0.25">
      <c r="B151" s="212"/>
      <c r="C151" s="212"/>
      <c r="D151" s="212"/>
      <c r="E151" s="212"/>
      <c r="F151" s="212"/>
      <c r="G151" s="212"/>
      <c r="H151" s="212"/>
    </row>
    <row r="152" spans="2:8" hidden="1" outlineLevel="1" x14ac:dyDescent="0.25">
      <c r="B152" s="212"/>
      <c r="C152" s="212"/>
      <c r="D152" s="212"/>
      <c r="E152" s="212"/>
      <c r="F152" s="212"/>
      <c r="G152" s="212"/>
      <c r="H152" s="212"/>
    </row>
    <row r="153" spans="2:8" hidden="1" outlineLevel="1" x14ac:dyDescent="0.25">
      <c r="B153" s="212"/>
      <c r="C153" s="212"/>
      <c r="D153" s="212"/>
      <c r="E153" s="212"/>
      <c r="F153" s="212"/>
      <c r="G153" s="212"/>
      <c r="H153" s="212"/>
    </row>
    <row r="154" spans="2:8" hidden="1" outlineLevel="1" x14ac:dyDescent="0.25">
      <c r="B154" s="212"/>
      <c r="C154" s="212"/>
      <c r="D154" s="212"/>
      <c r="E154" s="212"/>
      <c r="F154" s="212"/>
      <c r="G154" s="212"/>
      <c r="H154" s="212"/>
    </row>
    <row r="155" spans="2:8" hidden="1" outlineLevel="1" x14ac:dyDescent="0.25">
      <c r="B155" s="212"/>
      <c r="C155" s="212"/>
      <c r="D155" s="212"/>
      <c r="E155" s="212"/>
      <c r="F155" s="212"/>
      <c r="G155" s="212"/>
      <c r="H155" s="212"/>
    </row>
    <row r="156" spans="2:8" hidden="1" outlineLevel="1" x14ac:dyDescent="0.25">
      <c r="B156" s="221" t="s">
        <v>887</v>
      </c>
      <c r="C156" s="221"/>
      <c r="D156" s="221"/>
      <c r="E156" s="88"/>
      <c r="F156" s="88"/>
      <c r="G156" s="88"/>
      <c r="H156" s="88"/>
    </row>
    <row r="157" spans="2:8" hidden="1" outlineLevel="1" x14ac:dyDescent="0.25"/>
    <row r="158" spans="2:8" s="32" customFormat="1" ht="15" collapsed="1" x14ac:dyDescent="0.25"/>
    <row r="159" spans="2:8" s="32" customFormat="1" ht="15" x14ac:dyDescent="0.25">
      <c r="B159" s="199" t="s">
        <v>322</v>
      </c>
      <c r="C159" s="200"/>
      <c r="D159" s="200"/>
      <c r="E159" s="200"/>
      <c r="F159" s="200"/>
      <c r="G159" s="200"/>
      <c r="H159" s="200"/>
    </row>
    <row r="160" spans="2:8" s="32" customFormat="1" ht="15" hidden="1" outlineLevel="1" x14ac:dyDescent="0.25"/>
    <row r="161" spans="2:8" hidden="1" outlineLevel="1" x14ac:dyDescent="0.25">
      <c r="B161" s="46" t="s">
        <v>191</v>
      </c>
    </row>
    <row r="162" spans="2:8" ht="12.75" hidden="1" customHeight="1" outlineLevel="1" x14ac:dyDescent="0.25">
      <c r="B162" s="201" t="s">
        <v>888</v>
      </c>
      <c r="C162" s="201"/>
      <c r="D162" s="201"/>
      <c r="E162" s="201"/>
      <c r="F162" s="201"/>
      <c r="G162" s="201"/>
      <c r="H162" s="201"/>
    </row>
    <row r="163" spans="2:8" hidden="1" outlineLevel="1" x14ac:dyDescent="0.25">
      <c r="B163" s="201"/>
      <c r="C163" s="201"/>
      <c r="D163" s="201"/>
      <c r="E163" s="201"/>
      <c r="F163" s="201"/>
      <c r="G163" s="201"/>
      <c r="H163" s="201"/>
    </row>
    <row r="164" spans="2:8" hidden="1" outlineLevel="1" x14ac:dyDescent="0.25">
      <c r="B164" s="201"/>
      <c r="C164" s="201"/>
      <c r="D164" s="201"/>
      <c r="E164" s="201"/>
      <c r="F164" s="201"/>
      <c r="G164" s="201"/>
      <c r="H164" s="201"/>
    </row>
    <row r="165" spans="2:8" hidden="1" outlineLevel="1" x14ac:dyDescent="0.25">
      <c r="B165" s="201"/>
      <c r="C165" s="201"/>
      <c r="D165" s="201"/>
      <c r="E165" s="201"/>
      <c r="F165" s="201"/>
      <c r="G165" s="201"/>
      <c r="H165" s="201"/>
    </row>
    <row r="166" spans="2:8" hidden="1" outlineLevel="1" x14ac:dyDescent="0.25">
      <c r="B166" s="201"/>
      <c r="C166" s="201"/>
      <c r="D166" s="201"/>
      <c r="E166" s="201"/>
      <c r="F166" s="201"/>
      <c r="G166" s="201"/>
      <c r="H166" s="201"/>
    </row>
    <row r="167" spans="2:8" hidden="1" outlineLevel="1" x14ac:dyDescent="0.25">
      <c r="B167" s="201"/>
      <c r="C167" s="201"/>
      <c r="D167" s="201"/>
      <c r="E167" s="201"/>
      <c r="F167" s="201"/>
      <c r="G167" s="201"/>
      <c r="H167" s="201"/>
    </row>
    <row r="168" spans="2:8" hidden="1" outlineLevel="1" x14ac:dyDescent="0.25">
      <c r="B168" s="201"/>
      <c r="C168" s="201"/>
      <c r="D168" s="201"/>
      <c r="E168" s="201"/>
      <c r="F168" s="201"/>
      <c r="G168" s="201"/>
      <c r="H168" s="201"/>
    </row>
    <row r="169" spans="2:8" hidden="1" outlineLevel="1" x14ac:dyDescent="0.25">
      <c r="B169" s="201"/>
      <c r="C169" s="201"/>
      <c r="D169" s="201"/>
      <c r="E169" s="201"/>
      <c r="F169" s="201"/>
      <c r="G169" s="201"/>
      <c r="H169" s="201"/>
    </row>
    <row r="170" spans="2:8" hidden="1" outlineLevel="1" x14ac:dyDescent="0.25">
      <c r="B170" s="201"/>
      <c r="C170" s="201"/>
      <c r="D170" s="201"/>
      <c r="E170" s="201"/>
      <c r="F170" s="201"/>
      <c r="G170" s="201"/>
      <c r="H170" s="201"/>
    </row>
    <row r="171" spans="2:8" hidden="1" outlineLevel="1" x14ac:dyDescent="0.25">
      <c r="B171" s="204" t="s">
        <v>889</v>
      </c>
      <c r="C171" s="204"/>
      <c r="D171" s="204"/>
      <c r="E171" s="204"/>
      <c r="F171" s="204"/>
      <c r="G171" s="204"/>
      <c r="H171" s="204"/>
    </row>
    <row r="172" spans="2:8" hidden="1" outlineLevel="1" x14ac:dyDescent="0.25">
      <c r="B172" s="204"/>
      <c r="C172" s="204"/>
      <c r="D172" s="204"/>
      <c r="E172" s="204"/>
      <c r="F172" s="204"/>
      <c r="G172" s="204"/>
      <c r="H172" s="204"/>
    </row>
    <row r="173" spans="2:8" ht="12.75" hidden="1" customHeight="1" outlineLevel="1" x14ac:dyDescent="0.25">
      <c r="B173" s="204" t="s">
        <v>890</v>
      </c>
      <c r="C173" s="204"/>
      <c r="D173" s="204"/>
      <c r="E173" s="204"/>
      <c r="F173" s="204"/>
      <c r="G173" s="204"/>
      <c r="H173" s="204"/>
    </row>
    <row r="174" spans="2:8" ht="12.75" hidden="1" customHeight="1" outlineLevel="1" x14ac:dyDescent="0.25">
      <c r="B174" s="204"/>
      <c r="C174" s="204"/>
      <c r="D174" s="204"/>
      <c r="E174" s="204"/>
      <c r="F174" s="204"/>
      <c r="G174" s="204"/>
      <c r="H174" s="204"/>
    </row>
    <row r="175" spans="2:8" ht="12.75" hidden="1" customHeight="1" outlineLevel="1" x14ac:dyDescent="0.25">
      <c r="B175" s="204" t="s">
        <v>891</v>
      </c>
      <c r="C175" s="204"/>
      <c r="D175" s="204"/>
      <c r="E175" s="204"/>
      <c r="F175" s="204"/>
      <c r="G175" s="204"/>
      <c r="H175" s="204"/>
    </row>
    <row r="176" spans="2:8" ht="12.75" hidden="1" customHeight="1" outlineLevel="1" x14ac:dyDescent="0.25">
      <c r="B176" s="204"/>
      <c r="C176" s="204"/>
      <c r="D176" s="204"/>
      <c r="E176" s="204"/>
      <c r="F176" s="204"/>
      <c r="G176" s="204"/>
      <c r="H176" s="204"/>
    </row>
    <row r="177" s="32" customFormat="1" ht="15" collapsed="1" x14ac:dyDescent="0.25"/>
  </sheetData>
  <sheetProtection algorithmName="SHA-512" hashValue="mW6tqM6nBTPOjG26f6USkwsDNJLW9JE/H0RdhTvh56tp0++QzcOIvHxwTGUrJyi8MOpxhCmZVyxjsSNhuBiErQ==" saltValue="jDhpWgOW64bIIaRYpa2xXw==" spinCount="100000" sheet="1" objects="1" scenarios="1" formatCells="0" formatColumns="0" formatRows="0"/>
  <mergeCells count="38">
    <mergeCell ref="B6:H6"/>
    <mergeCell ref="B31:F31"/>
    <mergeCell ref="G75:H75"/>
    <mergeCell ref="B67:E78"/>
    <mergeCell ref="G57:H57"/>
    <mergeCell ref="B9:H9"/>
    <mergeCell ref="B12:H12"/>
    <mergeCell ref="B43:H43"/>
    <mergeCell ref="G46:H46"/>
    <mergeCell ref="G54:H54"/>
    <mergeCell ref="B16:H30"/>
    <mergeCell ref="B34:H34"/>
    <mergeCell ref="G83:H83"/>
    <mergeCell ref="B80:E86"/>
    <mergeCell ref="B107:H107"/>
    <mergeCell ref="B159:H159"/>
    <mergeCell ref="B111:H119"/>
    <mergeCell ref="B120:C120"/>
    <mergeCell ref="B125:H131"/>
    <mergeCell ref="B132:D132"/>
    <mergeCell ref="B144:D144"/>
    <mergeCell ref="B137:H143"/>
    <mergeCell ref="B148:H155"/>
    <mergeCell ref="B156:D156"/>
    <mergeCell ref="B89:H89"/>
    <mergeCell ref="G80:H80"/>
    <mergeCell ref="B162:H170"/>
    <mergeCell ref="B171:H172"/>
    <mergeCell ref="B173:H174"/>
    <mergeCell ref="B175:H176"/>
    <mergeCell ref="C101:E104"/>
    <mergeCell ref="B101:B104"/>
    <mergeCell ref="G92:H102"/>
    <mergeCell ref="G104:H104"/>
    <mergeCell ref="B98:E98"/>
    <mergeCell ref="C99:E99"/>
    <mergeCell ref="C100:E100"/>
    <mergeCell ref="G103:H103"/>
  </mergeCells>
  <hyperlinks>
    <hyperlink ref="B120" r:id="rId1" display="Para mais informações, acesse a Política de Indicação." xr:uid="{2BB5CF6A-48EF-4B16-A71A-36CA311ED8E9}"/>
    <hyperlink ref="B132:D132" r:id="rId2" display="For more information, read section 16.3 of the Reference Form." xr:uid="{B5C4718B-205B-45EC-87CA-EEF77184EB0D}"/>
    <hyperlink ref="B156:D156" r:id="rId3" display="For more information, please access the Board of Directors' meeting draft." xr:uid="{9A301F1D-C38D-4654-9BF6-75CB00AE1375}"/>
    <hyperlink ref="B31:F31" r:id="rId4" display="See the infographic of our business model in the 2022 Annual Sustainability Report." xr:uid="{1CC650C2-C8C8-4105-AC85-0DE4AE429E69}"/>
    <hyperlink ref="G104:H104" r:id="rId5" display=" - Política de Remuneração dos Administradores" xr:uid="{E60E303B-0F41-43A1-97BF-82A6260EA18A}"/>
    <hyperlink ref="G103:H103" r:id="rId6" display=" - Section 13 of the Reference Form, available on the Investor Relations website." xr:uid="{91AA4F77-22A9-4F90-AD3D-2426C98A1B8F}"/>
    <hyperlink ref="B175:H176" r:id="rId7" display=" - Política sobre Pessoas e Direitos Humanos: alinhada à Declaração Universal dos Direitos Humanos e em conformidade com os Princípios Orientadores sobre Empresas e Direitos Humanos, determina nosso compromisso com a defesa dos direitos trabalhistas fundamentais, a valorização da diversidade e o combate à discriminação e ao assédio." xr:uid="{2A9912D0-2AF6-4494-AFD1-2DBE727D8D12}"/>
    <hyperlink ref="B173:H174" r:id="rId8" display=" - Política para o Desenvolvimento Sustentável: faz referência a compromissos voluntários como o Princípio da Precaução e os Objetivos de Desenvolvimento Sustentável (ODS) da Agenda 2030, estabelecendo as bases e temas-chave para a promoção da sustentabilidade nos negócios." xr:uid="{76604E22-76AF-466C-B61F-80D314F2920E}"/>
    <hyperlink ref="B171:H172" r:id="rId9" display=" - Código de Conduta Ética: estabelece compromissos com os nossos valores e as condutas esperadas na condução das atividades e nas relações com stakeholders. Formaliza nosso repúdio à práticas discriminatórias e a defesa do trabalho decente em toda a nossa cadeia de valor." xr:uid="{B01CCD37-ED28-425E-957C-949D5938BE4E}"/>
    <hyperlink ref="B67:E78" r:id="rId10" display="https://www.enauta.com.br/en/investors/information-for-the-market/cvm-reports/" xr:uid="{9912E2CF-74CC-4A4F-8FEF-CC1EB190A819}"/>
    <hyperlink ref="B120:C120" r:id="rId11" display="For more information, please visit the Nomination Policy." xr:uid="{EF1C40D4-66A1-4972-B640-BDFDAE25BCC6}"/>
    <hyperlink ref="B144:D144" r:id="rId12" display="For more information, read section 16.3 of the Reference Form." xr:uid="{F0965C45-5601-4A28-8CBB-3F46C823548D}"/>
  </hyperlinks>
  <pageMargins left="0.511811024" right="0.511811024" top="0.78740157499999996" bottom="0.78740157499999996" header="0.31496062000000002" footer="0.31496062000000002"/>
  <pageSetup paperSize="8" scale="78" fitToHeight="0" orientation="portrait"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vt:i4>
      </vt:variant>
    </vt:vector>
  </HeadingPairs>
  <TitlesOfParts>
    <vt:vector size="14" baseType="lpstr">
      <vt:lpstr>Summary</vt:lpstr>
      <vt:lpstr>GRI</vt:lpstr>
      <vt:lpstr>SASB</vt:lpstr>
      <vt:lpstr>TCFD</vt:lpstr>
      <vt:lpstr>PerformanceData</vt:lpstr>
      <vt:lpstr>Materiality</vt:lpstr>
      <vt:lpstr>Climate</vt:lpstr>
      <vt:lpstr>Safety</vt:lpstr>
      <vt:lpstr>Governance</vt:lpstr>
      <vt:lpstr>Compliance</vt:lpstr>
      <vt:lpstr>Human Capital</vt:lpstr>
      <vt:lpstr>Environmental</vt:lpstr>
      <vt:lpstr>Communities</vt:lpstr>
      <vt:lpstr>Summary!Area_de_impressao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Jungmann</dc:creator>
  <cp:keywords/>
  <dc:description/>
  <cp:lastModifiedBy>Rudiney Freitas</cp:lastModifiedBy>
  <cp:revision/>
  <dcterms:created xsi:type="dcterms:W3CDTF">2018-09-26T19:20:31Z</dcterms:created>
  <dcterms:modified xsi:type="dcterms:W3CDTF">2023-03-01T21:57:59Z</dcterms:modified>
  <cp:category/>
  <cp:contentStatus/>
</cp:coreProperties>
</file>