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usina82-my.sharepoint.com/personal/usina_usina82_onmicrosoft_com/Documents/Documentos/CJU/2024-01_Enauta/RAS/Databook/"/>
    </mc:Choice>
  </mc:AlternateContent>
  <xr:revisionPtr revIDLastSave="47" documentId="8_{A7C38B32-334A-4783-932A-0A79B4A0F1C7}" xr6:coauthVersionLast="47" xr6:coauthVersionMax="47" xr10:uidLastSave="{6468315F-FF13-401F-85B5-BF53206366F2}"/>
  <workbookProtection workbookAlgorithmName="SHA-512" workbookHashValue="Yom82f2hXHNzUW/TfPOQxltGX07jOqg+OHORtyikc0CEi1JPyPsTgya6QZqvdDYcCqHWWzocYpoKH0HLnQHiKA==" workbookSaltValue="d26R08TrL5sMsvhhH+AXyg==" workbookSpinCount="100000" lockStructure="1"/>
  <bookViews>
    <workbookView xWindow="-120" yWindow="-120" windowWidth="20730" windowHeight="11160" tabRatio="825" xr2:uid="{34BC5617-0908-4BD3-892A-202AD25889FC}"/>
  </bookViews>
  <sheets>
    <sheet name="Início" sheetId="1" r:id="rId1"/>
    <sheet name="Clima" sheetId="2" r:id="rId2"/>
    <sheet name="Segurança" sheetId="6" r:id="rId3"/>
    <sheet name="Governança" sheetId="7" r:id="rId4"/>
    <sheet name="Ética" sheetId="8" r:id="rId5"/>
    <sheet name="Cultura" sheetId="9" r:id="rId6"/>
    <sheet name="Diversidade" sheetId="10" r:id="rId7"/>
    <sheet name="Ambiental" sheetId="11" r:id="rId8"/>
    <sheet name="Comunidades" sheetId="12" r:id="rId9"/>
    <sheet name="GRI" sheetId="3" r:id="rId10"/>
    <sheet name="SASB" sheetId="4" r:id="rId11"/>
    <sheet name="TCFD" sheetId="5"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0" l="1"/>
  <c r="K34" i="10"/>
  <c r="J34" i="10"/>
  <c r="I34" i="10"/>
  <c r="H34" i="10"/>
  <c r="G34" i="10"/>
  <c r="Q73" i="2" l="1"/>
  <c r="R73" i="2"/>
  <c r="P7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<sst xmlns="http://schemas.openxmlformats.org/spreadsheetml/2006/main" count="1213" uniqueCount="658">
  <si>
    <t>Início</t>
  </si>
  <si>
    <t>Mudanças climáticas</t>
  </si>
  <si>
    <t>Segurança</t>
  </si>
  <si>
    <t>Governança e estratégia</t>
  </si>
  <si>
    <t>Conduta ética</t>
  </si>
  <si>
    <t>Cultura corporativa</t>
  </si>
  <si>
    <t>Diversidade e inclusão</t>
  </si>
  <si>
    <t>Gestão ambiental</t>
  </si>
  <si>
    <t>Comunidades</t>
  </si>
  <si>
    <t>Índice GRI</t>
  </si>
  <si>
    <t>Índice SASB</t>
  </si>
  <si>
    <t>Índice TCFD</t>
  </si>
  <si>
    <t>Databook ESG 2023</t>
  </si>
  <si>
    <t>Como navegar</t>
  </si>
  <si>
    <t>Saiba mais</t>
  </si>
  <si>
    <t>O Databook ESG 2023 está organizado por tema material da Enauta. Utilize o menu superior ou as abas inferiores para acessar dados de cada tema. Os Índices GRI, SASB e TCFD permitem navegar por conteúdo ou indicador de interesse. Ao acessar essas abas, clique nos hiperlinks da coluna "Onde encontrar" para ser direcionado à informação desejada.</t>
  </si>
  <si>
    <t>Acesse a versão em PDF do Relatório Integrado 2023 da Enauta para saber mais sobre a estratégia e o desempenho da companhia</t>
  </si>
  <si>
    <t>Veja dados quantitativos chave do nosso modelo de negócio de forma resumida, com uma série histórica trienal.</t>
  </si>
  <si>
    <t>Versão PDF RI 2023 |</t>
  </si>
  <si>
    <t>Performance Data |</t>
  </si>
  <si>
    <t>Versão on-line |</t>
  </si>
  <si>
    <t>Conheça os principais indicadores de desempenho e os destaques do ano de 2023.</t>
  </si>
  <si>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Mudanças climáticas e transição energética</t>
    </r>
  </si>
  <si>
    <t>GRI 3-2 | Lista de temas materiais</t>
  </si>
  <si>
    <t>3-3 | Gestão dos temas materiais</t>
  </si>
  <si>
    <t>GRI 3-3 | Gestão dos temas materiais</t>
  </si>
  <si>
    <t>TCFD</t>
  </si>
  <si>
    <t>GRI 201-2 | Implicações financeiras e outros riscos e oportunidades decorrentes de mudanças climáticas</t>
  </si>
  <si>
    <t>GRI 302-1 | Consumo de energia dentro da organização</t>
  </si>
  <si>
    <t>GRI 302-2 | Consumo de energia fora da organização</t>
  </si>
  <si>
    <t>GRI 302-3 | Intensidade energética</t>
  </si>
  <si>
    <t>305-1 | Emissões diretas (Escopo 1) de gases de efeito estufa (GEE)</t>
  </si>
  <si>
    <t>305-2 | Emissões indiretas (Escopo 2) de gases de efeito estufa (GEE) provenientes da aquisição de energia</t>
  </si>
  <si>
    <t>305-3 | Outras emissões indiretas (Escopo 3) de gases de efeito estufa (GEE)</t>
  </si>
  <si>
    <t>GRI 305-1 | Emissões diretas (Escopo 1) de gases de efeito estufa (GEE)</t>
  </si>
  <si>
    <t>GRI 305-2 | Emissões indiretas (Escopo 2) de gases de efeito estufa (GEE) provenientes da aquisição de energia</t>
  </si>
  <si>
    <t>GRI 305-3 | Outras emissões indiretas (Escopo 3) de gases de efeito estufa (GEE)</t>
  </si>
  <si>
    <t>GRI 305-4 | Intensidade de emissões de gases de efeito estufa (GEE)</t>
  </si>
  <si>
    <t>SASB EM-EP-110a.1 | Emissões globais brutas do escopo 1, porcentagem de metano, porcentagem coberta por regulamentos de limitação de emissões</t>
  </si>
  <si>
    <t>SASB EM-EP-110a.2 | Quantidade de emissões globais brutas de escopo 1 de: (1) hidrocarbonetos queimados, (2) outra combustão, (3) emissões de processo, (4) outras emissões ventiladas e (5) emissões fugitivas</t>
  </si>
  <si>
    <t>Norma GRI</t>
  </si>
  <si>
    <t>Conteúdo GRI</t>
  </si>
  <si>
    <t>Onde encontrar</t>
  </si>
  <si>
    <t>2-7 | Empregados</t>
  </si>
  <si>
    <t>2-8 | Trabalhadores que não são empregados</t>
  </si>
  <si>
    <t>2-9 | Estrutura de governança e sua composição</t>
  </si>
  <si>
    <t>2-10 | Nomeação e seleção para o mais alto órgão de governança</t>
  </si>
  <si>
    <t>2-11 | Presidente do mais alto órgão de governança</t>
  </si>
  <si>
    <t>2-12 | Papel desempenhado pelo mais alto órgão de governança na supervisão da gestão dos impactos</t>
  </si>
  <si>
    <t>2-13 | Delegação de responsabilidade pela gestão de impactos</t>
  </si>
  <si>
    <t>2-14 | Papel desempenhado pelo mais alto órgão de governança no relato de sustentabilidade</t>
  </si>
  <si>
    <t>2-15 | Conflitos de interesse</t>
  </si>
  <si>
    <t>2-16 | Comunicação de preocupações cruciais</t>
  </si>
  <si>
    <t>2-17 | Conhecimento coletivo do mais alto órgão de governança</t>
  </si>
  <si>
    <t>2-18 | Avaliação do desempenho do mais alto órgão de governança</t>
  </si>
  <si>
    <t>2-19 | Políticas de remuneração</t>
  </si>
  <si>
    <t>2-20 | Processo para determinação da remuneração</t>
  </si>
  <si>
    <t>2-21 | Proporção da remuneração total anual</t>
  </si>
  <si>
    <t>2-23 | Compromissos de política</t>
  </si>
  <si>
    <t>2-24 | Incorporação de compromissos de política</t>
  </si>
  <si>
    <t>2-25 | Processos para reparar impactos negativos</t>
  </si>
  <si>
    <t>2-27 | Conformidade com leis e regulamentos</t>
  </si>
  <si>
    <t>2-30 | Acordos de negociação coletiva</t>
  </si>
  <si>
    <t>3-2 | Lista de temas materiais</t>
  </si>
  <si>
    <t xml:space="preserve">
GRI 2 | Conteúdos gerais 2021</t>
  </si>
  <si>
    <t xml:space="preserve">
GRI 3 | Temas materiais 2021</t>
  </si>
  <si>
    <t xml:space="preserve">
GRI 201 | Desempenho econômico 2016</t>
  </si>
  <si>
    <t>201-2 | Implicações financeiras e outros riscos e oportunidades decorrentes de mudanças climáticas</t>
  </si>
  <si>
    <t>302-1 | Consumo de energia dentro da organização</t>
  </si>
  <si>
    <t>302-2 | Consumo de energia fora da organização</t>
  </si>
  <si>
    <t>302-3 | Intensidade energética</t>
  </si>
  <si>
    <t xml:space="preserve">
GRI 302 | Energia 2016</t>
  </si>
  <si>
    <t>305-4 | Intensidade de emissões de gases de efeito estufa (GEE)</t>
  </si>
  <si>
    <t xml:space="preserve">
GRI 305 | Emissões 2016</t>
  </si>
  <si>
    <t>403-2 | Identificação de periculosidade, avaliação de riscos e investigação de incidentes</t>
  </si>
  <si>
    <t>403-3 | Serviços de saúde do trabalho</t>
  </si>
  <si>
    <t>403-4 | Participação dos trabalhadores, consulta e comunicação aos trabalhadores referentes a saúde e segurança do trabalho</t>
  </si>
  <si>
    <t>403-5 | Capacitação de trabalhadores em saúde e segurança do trabalho</t>
  </si>
  <si>
    <t>403-6 | Promoção da saúde do trabalhador</t>
  </si>
  <si>
    <t>403-7 | Prevenção e mitigação de impactos na saúde e segurança do trabalho diretamente vinculados com relações de negócios</t>
  </si>
  <si>
    <t>403-9 | Acidentes de trabalho</t>
  </si>
  <si>
    <t>403-10 | Doenças profissionais</t>
  </si>
  <si>
    <t xml:space="preserve">
GRI 403 | Saúde e segurança do trabalho 2018</t>
  </si>
  <si>
    <t>11.8.3 | Relate o número total de eventos de segurança de processo Nível 1 e Nível 2</t>
  </si>
  <si>
    <t>201-4 | Apoio financeiro recebido do governo</t>
  </si>
  <si>
    <t>204-1 | Proporção de gastos com fornecedores locais</t>
  </si>
  <si>
    <t xml:space="preserve">
GRI 204 | Práticas de compra 2016</t>
  </si>
  <si>
    <t xml:space="preserve">
GRI 205 | Combate à corrupção 2016</t>
  </si>
  <si>
    <t>205-2 | Comunicação e capacitação em políticas e procedimentos de combate à corrupção</t>
  </si>
  <si>
    <t>206-1 | Ações judiciais por concorrência desleal, práticas de truste e monopólio</t>
  </si>
  <si>
    <t>207-1 | Abordagem tributária</t>
  </si>
  <si>
    <t>207-2 | Governança, controle e gestão de risco fiscal</t>
  </si>
  <si>
    <t>207-3 | Engajamento de stakeholders e gestão de suas preocupações quanto a tributos</t>
  </si>
  <si>
    <t>207-4 | Relato país-a-país</t>
  </si>
  <si>
    <t xml:space="preserve">
GRI 206 | Concorrência desleal 2016</t>
  </si>
  <si>
    <t xml:space="preserve">
GRI 207 | Tributos 2019</t>
  </si>
  <si>
    <t>308-1 | Novos fornecedores selecionados com base em critérios ambientais</t>
  </si>
  <si>
    <t>308-2 | Impactos ambientais negativos na cadeia de fornecedores e medidas tomadas</t>
  </si>
  <si>
    <t>407-1 | Operações e fornecedores em que o direito à liberdade sindical e à negociação coletiva pode estar em risco</t>
  </si>
  <si>
    <t>408-1 | Operações e fornecedores com risco significativo de casos de trabalho infantil</t>
  </si>
  <si>
    <t>409-1 | Operações e fornecedores com risco significativo de casos de trabalho forçado ou análogo ao escravo</t>
  </si>
  <si>
    <t>414-1 | Novos fornecedores selecionados com base em critérios sociais</t>
  </si>
  <si>
    <t>414-2 | Impactos sociais negativos na cadeia de fornecedores e medidas tomadas</t>
  </si>
  <si>
    <t>415-1 | Contribuições políticas</t>
  </si>
  <si>
    <t xml:space="preserve">
GRI 308 | Avaliação ambiental de fornecedores 2016</t>
  </si>
  <si>
    <t xml:space="preserve">
GRI 407 | Liberdade sindical e negociação coletiva 2016</t>
  </si>
  <si>
    <t xml:space="preserve">
GRI 408 | Trabalho infantil 2016</t>
  </si>
  <si>
    <t xml:space="preserve">
GRI 409 | Trabalho forçado ou análogo ao escravo 2016</t>
  </si>
  <si>
    <t xml:space="preserve">
GRI 414 | Avaliação social de fornecedores 2016</t>
  </si>
  <si>
    <t xml:space="preserve">
GRI 415 | Políticas públicas 2016</t>
  </si>
  <si>
    <t>11.20.5 | Descreva a abordagem para transparência de contratos</t>
  </si>
  <si>
    <t>11.20.6 | Liste os beneficiários efetivos da organização e explique como a organização identifica os beneficiários efetivos dos parceiros de negócios, inclusive joint ventures e fornecedores</t>
  </si>
  <si>
    <t xml:space="preserve">
GRI 11 | Setor de Petróleo e Gás 2021</t>
  </si>
  <si>
    <t>202-1 | Proporção entre o salário mais baixo e o salário mínimo local, com discriminação por gênero</t>
  </si>
  <si>
    <t>202-2 | Proporção de membros da diretoria contratados na comunidade local</t>
  </si>
  <si>
    <t xml:space="preserve">
GRI 202 | Presença no mercado 2016</t>
  </si>
  <si>
    <t>401-1 | Novas contratações e rotatividade de empregados</t>
  </si>
  <si>
    <t xml:space="preserve">
GRI 401 | Emprego 2016</t>
  </si>
  <si>
    <t>401-3 | Licença maternidade/paternidade</t>
  </si>
  <si>
    <t>402-1 | Prazo mínimo de aviso sobre mudanças operacionais</t>
  </si>
  <si>
    <t xml:space="preserve">
GRI 402 | Relações de trabalho 2016</t>
  </si>
  <si>
    <t xml:space="preserve">
GRI 404 | Capacitação e educação 2016</t>
  </si>
  <si>
    <t>404-3 | Percentual de empregados que recebem avaliações regulares de desempenho e de desenvolvimento de carreira</t>
  </si>
  <si>
    <t>405-1 | Diversidade em órgãos de governança e empregados</t>
  </si>
  <si>
    <t>405-2 | Proporção entre o salário-base e a remuneração recebidos pelas mulheres e aqueles recebidos pelos homens</t>
  </si>
  <si>
    <t xml:space="preserve">
GRI 405 | Diversidade e igualdade de oportunidades 2016</t>
  </si>
  <si>
    <t>303-1 | Interações com a água como um recurso compartilhado</t>
  </si>
  <si>
    <t>303-2 | Gestão de impactos relacionados ao descarte de água</t>
  </si>
  <si>
    <t>303-3 | Captação de água</t>
  </si>
  <si>
    <t>303-4 | Descarte de água</t>
  </si>
  <si>
    <t>303-5 | Consumo de água</t>
  </si>
  <si>
    <t xml:space="preserve">
GRI 303 | Água e efluentes 2018</t>
  </si>
  <si>
    <t>304-1 | Unidades operacionais próprias, arrendadas ou geridas dentro ou nas adjacências de áreas de proteção ambiental e áreas de alto valor de biodiversidade situadas fora de áreas de proteção ambiental</t>
  </si>
  <si>
    <t>304-2 | Impactos significativos de atividades, produtos e serviços na biodiversidade</t>
  </si>
  <si>
    <t>304-4 | Espécies incluídas na lista vermelha da IUCN e em listas nacionais de conservação com habitats em áreas afetadas por operações da organização</t>
  </si>
  <si>
    <t xml:space="preserve">
GRI 304 | Biodiversidade 2016</t>
  </si>
  <si>
    <t>305-7 | Emissões de NOx, SOx e outras emissões atmosféricas significativas</t>
  </si>
  <si>
    <t>306-1 | Geração de resíduos e impactos significativos relacionados a resíduos</t>
  </si>
  <si>
    <t>306-2 | Gestão de impactos significativos relacionados a resíduos</t>
  </si>
  <si>
    <t>306-3 | Resíduos gerados</t>
  </si>
  <si>
    <t>306-4 | Resíduos não destinados para disposição final</t>
  </si>
  <si>
    <t>306-5 | Resíduos destinados para disposição final</t>
  </si>
  <si>
    <t xml:space="preserve">
GRI 306 | Resíduos 2020</t>
  </si>
  <si>
    <t>203-1 | Investimentos em infraestrutura e apoio a serviços</t>
  </si>
  <si>
    <t>203-2 | Impactos econômicos indiretos significativos</t>
  </si>
  <si>
    <t xml:space="preserve">
GRI 203 | Impactos econômicos indiretos 2016</t>
  </si>
  <si>
    <t>411-1 | Casos de violação de direitos de povos indígenas</t>
  </si>
  <si>
    <t xml:space="preserve">
GRI 411 | Direitos de povos indígenas 2016</t>
  </si>
  <si>
    <t>413-1 | Operações com engajamento, avaliações de impacto e programas de desenvolvimento voltados à comunidade local</t>
  </si>
  <si>
    <t>413-2 | Operações com impactos negativos significativos – reais e potenciais – nas comunidades locais</t>
  </si>
  <si>
    <t xml:space="preserve">
GRI 413 | Comunidades locais 2016</t>
  </si>
  <si>
    <t>11.15.4 | Relate o número e o tipo de queixas de comunidades locais identificadas</t>
  </si>
  <si>
    <t>11.17.3 | Liste os locais de operações onde povos indígenas estão presentes ou são afetados por atividades da organização</t>
  </si>
  <si>
    <t>11.17.4 | Relate se a organização se envolveu em um processo de obtenção de consentimento livre, prévio e informado (CLPI) de povos indígenas para quaisquer atividades da organização</t>
  </si>
  <si>
    <t>Tópico SASB</t>
  </si>
  <si>
    <t>Indicador SASB</t>
  </si>
  <si>
    <t>EM-EP-110a.1</t>
  </si>
  <si>
    <t>Emissões globais brutas do escopo 1, porcentagem de metano, porcentagem coberta por regulamentos de limitação de emissões</t>
  </si>
  <si>
    <t>EM-EP-110a.2</t>
  </si>
  <si>
    <t>Quantidade de emissões globais brutas de escopo 1 de: (1) hidrocarbonetos queimados, (2) outra combustão, (3) emissões de processo, (4) outras emissões ventiladas e (5) emissões fugitivas</t>
  </si>
  <si>
    <t xml:space="preserve">
Emissões de gases de efeito estufa</t>
  </si>
  <si>
    <t>EM-EP-120a.1</t>
  </si>
  <si>
    <t>Emissões atmosféricas dos seguintes poluentes: (1) NOx (excluindo N2O), (2) SOx, (3) compostos orgânicos voláteis (VOCs) e (4) material particulado (PM10)</t>
  </si>
  <si>
    <t>EM-EP-140a.1</t>
  </si>
  <si>
    <t>(1) Total de água doce retirada, (2) total de água doce consumida, porcentagem de cada em regiões com estresse hídrico de linha de base alto ou extremamente alto</t>
  </si>
  <si>
    <t>EM-EP-140a.2</t>
  </si>
  <si>
    <t>Volume de água produzida e refluxo gerado; porcentagem (1) descartada, (2) injetada, (3) reciclada; teor de hidrocarbonetos na água descartada</t>
  </si>
  <si>
    <t xml:space="preserve">
Qualidade do ar</t>
  </si>
  <si>
    <t xml:space="preserve">
Gestão da água</t>
  </si>
  <si>
    <t>EM-EP-160a.1</t>
  </si>
  <si>
    <t>Descrição das políticas e práticas de gestão ambiental para sites ativos</t>
  </si>
  <si>
    <t xml:space="preserve">
Impactos na biodiversidade</t>
  </si>
  <si>
    <t>EM-EP-210a.3</t>
  </si>
  <si>
    <t>Discussão de processos de engajamento e práticas de due diligence em relação a direitos humanos, direitos indígenas e operação em áreas de conflito</t>
  </si>
  <si>
    <t xml:space="preserve">
Segurança, direitos humanos e direitos de povos indígenas</t>
  </si>
  <si>
    <t>EM-EP-210b.1</t>
  </si>
  <si>
    <t>Discussão do processo para gerenciar riscos e oportunidades associados aos direitos e interesses da comunidade</t>
  </si>
  <si>
    <t>EM-EP-210b.2</t>
  </si>
  <si>
    <t>Número e duração dos atrasos não técnicos</t>
  </si>
  <si>
    <t>EM-EP-320a.1</t>
  </si>
  <si>
    <t>(1) Taxa total de incidentes registráveis (TRIR), (2) taxa de fatalidade, (3) taxa de frequência de quase acidentes (NMFR) e (4) horas médias de treinamento de saúde, segurança e resposta a emergências para (a) empregados em tempo integral, (b) empregados contratados e (c) empregados de curta duração</t>
  </si>
  <si>
    <t>EM-EP-320a.2</t>
  </si>
  <si>
    <t>Discussão de sistemas de gestão usados para integrar uma cultura de segurança em todo o ciclo de vida de exploração e produção</t>
  </si>
  <si>
    <t xml:space="preserve">
Relações com a comunidade</t>
  </si>
  <si>
    <t xml:space="preserve">
Saúde e segurança da força de trabalho</t>
  </si>
  <si>
    <t>Norma SASB Óleo e Gás - Exploração e Produção 2023</t>
  </si>
  <si>
    <t>EM-EP-420a.2</t>
  </si>
  <si>
    <t>Emissões estimadas de dióxido de carbono incorporadas em reservas provadas de hidrocarbonetos</t>
  </si>
  <si>
    <t xml:space="preserve">
Avaliação de reservas e despesas de capital</t>
  </si>
  <si>
    <t>EM-EP-510a.2</t>
  </si>
  <si>
    <t>Descrição do sistema de gestão para prevenção de corrupção e suborno em toda a cadeia de valor</t>
  </si>
  <si>
    <t xml:space="preserve">
Ética e transparência nos negócios</t>
  </si>
  <si>
    <t>EM-EP-540a.1</t>
  </si>
  <si>
    <t>Taxas de Evento de Segurança de Processo (PSE) para Perda de Contenção Primária (LOPC) de maior consequência (Tier 1)</t>
  </si>
  <si>
    <t>EM-EP-540a.2</t>
  </si>
  <si>
    <t>Descrição dos sistemas de gestão usados para identificar e mitigar riscos catastróficos e de tail-end</t>
  </si>
  <si>
    <t>EM-EP-000.A</t>
  </si>
  <si>
    <t>Produção de: (1) petróleo, (2) gás natural, (3) óleo sintético e (4) gás sintético</t>
  </si>
  <si>
    <t xml:space="preserve">
Gestão do risco de acidente crítico</t>
  </si>
  <si>
    <t xml:space="preserve">
Métricas de atividade</t>
  </si>
  <si>
    <t>Recomendações TCFD</t>
  </si>
  <si>
    <t>Governança</t>
  </si>
  <si>
    <t>a) Descreva como o Conselho supervisiona os riscos e oportunidades relacionados às mudanças climáticas.</t>
  </si>
  <si>
    <t>b) Descreva o papel do Conselho na avaliação e gestão de riscos e oportunidades relacionados às mudanças climáticas.</t>
  </si>
  <si>
    <t>Estratégia</t>
  </si>
  <si>
    <t>a) Descreva os riscos e oportunidades relacionados às mudanças climáticas que a organização identificou no curto, médio e longo prazos.</t>
  </si>
  <si>
    <t>b) Descreva os impactos dos riscos e oportunidades relacionados às mudanças climáticas sobre os negócios, a estratégia e o planejamento financeiro da organização.</t>
  </si>
  <si>
    <t>c) Descreva a resiliência da estratégia da organização, considerando diferentes cenários de mudanças climáticas, incluindo um cenário de 2°C ou menos.</t>
  </si>
  <si>
    <t>Gestão de riscos</t>
  </si>
  <si>
    <t>a) Descreva os processos utilizados pela organização para identificar e avaliar os riscos relacionados às mudanças climáticas.</t>
  </si>
  <si>
    <t>b) Descreva os processos utilizados pela organização para gerenciar os riscos relacionados às mudanças climáticas.</t>
  </si>
  <si>
    <t>c) Descreva como os processos utilizados pela organização para identificar, avaliar e gerenciar os riscos relacionados às mudanças climáticas são integrados à gestão geral de riscos da organização.</t>
  </si>
  <si>
    <t>Métricas e metas</t>
  </si>
  <si>
    <t>a) Informe as métricas utilizadas pela organização para avaliar os riscos e oportunidades relacionados às mudanças climáticas de acordo com sua estratégia e seu processo de gestão de riscos.</t>
  </si>
  <si>
    <t>b) Informe as emissões de gases de efeito estufa de Escopo 1, Escopo 2 e, se for o caso, Escopo 3, e os riscos relacionados a elas.</t>
  </si>
  <si>
    <t>c) Descreva as metas utilizadas pela organização para gerenciar os riscos e oportunidades relacionados às mudanças climáticas, e o desempenho com relação às metas.</t>
  </si>
  <si>
    <t>Diesel marítimo A</t>
  </si>
  <si>
    <t>Gás natural</t>
  </si>
  <si>
    <t>Total</t>
  </si>
  <si>
    <t>Outros</t>
  </si>
  <si>
    <t>Energia autogerada pelo consumo de combustíveis</t>
  </si>
  <si>
    <t>Energia adquirida</t>
  </si>
  <si>
    <t>Eletricidade adquirida da rede</t>
  </si>
  <si>
    <t>Total de energia consumida (combustíveis + eletricidade)</t>
  </si>
  <si>
    <t>Consumo de energia dentro da Companhia (GJ)</t>
  </si>
  <si>
    <t>Consumo de energia fora da companhia (GJ)</t>
  </si>
  <si>
    <t xml:space="preserve">Combústiveis não renováveis </t>
  </si>
  <si>
    <t xml:space="preserve">Resíduos sólidos </t>
  </si>
  <si>
    <t>Intensidade energética</t>
  </si>
  <si>
    <t>Consumo de eletricidade (GJ)</t>
  </si>
  <si>
    <t>Quadro funcional no encerramento do período</t>
  </si>
  <si>
    <t>Intensidade energética (GJ de eletricidade/colaborador)</t>
  </si>
  <si>
    <t>Escopo 1</t>
  </si>
  <si>
    <t>Emissões brutas</t>
  </si>
  <si>
    <t>Emissões biogênicas</t>
  </si>
  <si>
    <t>Escopo 2</t>
  </si>
  <si>
    <t>Abordagem de localização</t>
  </si>
  <si>
    <t>Escopo 3</t>
  </si>
  <si>
    <r>
      <rPr>
        <b/>
        <sz val="11"/>
        <color theme="4"/>
        <rFont val="Fira Sans"/>
        <family val="2"/>
        <scheme val="minor"/>
      </rPr>
      <t xml:space="preserve">Principais variações
</t>
    </r>
    <r>
      <rPr>
        <sz val="10"/>
        <color theme="1"/>
        <rFont val="Fira Sans"/>
        <family val="2"/>
        <scheme val="minor"/>
      </rPr>
      <t xml:space="preserve">
</t>
    </r>
    <r>
      <rPr>
        <sz val="10"/>
        <color theme="4"/>
        <rFont val="Fira Sans"/>
        <family val="2"/>
        <scheme val="minor"/>
      </rPr>
      <t>●</t>
    </r>
    <r>
      <rPr>
        <sz val="10"/>
        <color theme="1"/>
        <rFont val="Fira Sans"/>
        <family val="2"/>
        <scheme val="minor"/>
      </rPr>
      <t xml:space="preserve"> Aumento de 15% das emissões brutas de escopo 1, principalmente pelas paradas de produção no Campo de Atlanta em 2023
</t>
    </r>
    <r>
      <rPr>
        <sz val="10"/>
        <color theme="4"/>
        <rFont val="Fira Sans"/>
        <family val="2"/>
        <scheme val="minor"/>
      </rPr>
      <t>●</t>
    </r>
    <r>
      <rPr>
        <sz val="10"/>
        <color theme="1"/>
        <rFont val="Fira Sans"/>
        <family val="2"/>
        <scheme val="minor"/>
      </rPr>
      <t xml:space="preserve"> Aumento de 62% das emissões brutas de escopo 3, devido à elevação do nível de atividade para a preparação para o Sistema Definitivo paralelamente à operação do Sistema de Produção Antecipado.</t>
    </r>
  </si>
  <si>
    <t>Emissões de GEE (mil tCO2e)</t>
  </si>
  <si>
    <t>Escopo 1 (brutas)</t>
  </si>
  <si>
    <t>Escopo 2 (localização)</t>
  </si>
  <si>
    <t>Escopo 3 (brutas)</t>
  </si>
  <si>
    <t>HFCs</t>
  </si>
  <si>
    <t>% das emissões de metano sobre o total</t>
  </si>
  <si>
    <t>% das emissões sujeitas a algum tipo de regulação</t>
  </si>
  <si>
    <r>
      <t>Escopo 1 | Emissões brutas por tipo de gás (tCO</t>
    </r>
    <r>
      <rPr>
        <b/>
        <vertAlign val="subscript"/>
        <sz val="10"/>
        <color theme="1"/>
        <rFont val="Fira Sans"/>
        <family val="2"/>
        <scheme val="minor"/>
      </rPr>
      <t>2</t>
    </r>
    <r>
      <rPr>
        <b/>
        <sz val="10"/>
        <color theme="1"/>
        <rFont val="Fira Sans"/>
        <family val="2"/>
        <scheme val="minor"/>
      </rPr>
      <t>e)</t>
    </r>
  </si>
  <si>
    <r>
      <t>CO</t>
    </r>
    <r>
      <rPr>
        <vertAlign val="subscript"/>
        <sz val="10"/>
        <color theme="1"/>
        <rFont val="Fira Sans"/>
        <family val="2"/>
        <scheme val="minor"/>
      </rPr>
      <t>2</t>
    </r>
  </si>
  <si>
    <r>
      <t>CH</t>
    </r>
    <r>
      <rPr>
        <vertAlign val="subscript"/>
        <sz val="10"/>
        <color theme="1"/>
        <rFont val="Fira Sans"/>
        <family val="2"/>
        <scheme val="minor"/>
      </rPr>
      <t>4</t>
    </r>
  </si>
  <si>
    <r>
      <t>N</t>
    </r>
    <r>
      <rPr>
        <vertAlign val="subscript"/>
        <sz val="10"/>
        <color theme="1"/>
        <rFont val="Fira Sans"/>
        <family val="2"/>
        <scheme val="minor"/>
      </rPr>
      <t>2</t>
    </r>
    <r>
      <rPr>
        <sz val="10"/>
        <color theme="1"/>
        <rFont val="Fira Sans"/>
        <family val="2"/>
        <scheme val="minor"/>
      </rPr>
      <t>O</t>
    </r>
  </si>
  <si>
    <t>Flaring</t>
  </si>
  <si>
    <t>Outras combustões</t>
  </si>
  <si>
    <t>Emissões fugitivas</t>
  </si>
  <si>
    <r>
      <t>Escopo 1 | Emissões brutas por fonte (tCO</t>
    </r>
    <r>
      <rPr>
        <b/>
        <vertAlign val="subscript"/>
        <sz val="10"/>
        <color theme="1"/>
        <rFont val="Fira Sans"/>
        <family val="2"/>
        <scheme val="minor"/>
      </rPr>
      <t>2</t>
    </r>
    <r>
      <rPr>
        <b/>
        <sz val="10"/>
        <color theme="1"/>
        <rFont val="Fira Sans"/>
        <family val="2"/>
        <scheme val="minor"/>
      </rPr>
      <t>e)</t>
    </r>
  </si>
  <si>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Segurança das operações e das pessoas</t>
    </r>
  </si>
  <si>
    <t>GRI 403-10 | Doenças profissionais</t>
  </si>
  <si>
    <t>GRI 403-9 | Acidentes de trabalho</t>
  </si>
  <si>
    <t>GRI 403-2 | Identificação de periculosidade, avaliação de riscos e investigação de incidentes</t>
  </si>
  <si>
    <t>GRI 403-3 | Serviços de saúde do trabalho</t>
  </si>
  <si>
    <t>GRI 403-4 | Participação dos trabalhadores, consulta e comunicação aos trabalhadores referentes a saúde e segurança do trabalho</t>
  </si>
  <si>
    <t>GRI 403-5 | Capacitação de trabalhadores em saúde e segurança do trabalho</t>
  </si>
  <si>
    <t>GRI 403-6 | Promoção da saúde do trabalhador</t>
  </si>
  <si>
    <t>GRI 403-7 | Prevenção e mitigação de impactos na saúde e segurança do trabalho diretamente vinculados com relações de negócios</t>
  </si>
  <si>
    <t>GRI 11.8.3 | Relate o número total de eventos de segurança de processo Nível 1 e Nível 2</t>
  </si>
  <si>
    <t>SASB EM-EP-320a.1 | (1) Taxa total de incidentes registráveis (TRIR), (2) taxa de fatalidade, (3) taxa de frequência de quase acidentes (NMFR) e (4) horas médias de treinamento de saúde, segurança e resposta a emergências para (a) empregados em tempo integral, (b) empregados contratados e (c) empregados de curta duração</t>
  </si>
  <si>
    <t>SASB EM-EP-320a.2 | Discussão de sistemas de gestão usados para integrar uma cultura de segurança em todo o ciclo de vida de exploração e produção</t>
  </si>
  <si>
    <t>SASB EM-EP-420a.2 | Emissões estimadas de dióxido de carbono incorporadas em reservas provadas de hidrocarbonetos</t>
  </si>
  <si>
    <t>SASB EM-EP-540a.1 | Taxas de Evento de Segurança de Processo (PSE) para Perda de Contenção Primária (LOPC) de maior consequência (Tier 1)</t>
  </si>
  <si>
    <t>SASB EM-EP-540a.2 | Descrição dos sistemas de gestão usados para identificar e mitigar riscos catastróficos e de tail-end</t>
  </si>
  <si>
    <t>Colaboradores</t>
  </si>
  <si>
    <t>Terceiros</t>
  </si>
  <si>
    <t>Consolidado</t>
  </si>
  <si>
    <t>Número de horas-homem trabalhadas (HHT)</t>
  </si>
  <si>
    <t>nd</t>
  </si>
  <si>
    <t>Número de acidentes com afastamento</t>
  </si>
  <si>
    <t>Número total de acidentes registráveis</t>
  </si>
  <si>
    <t>Número de dias perdidos</t>
  </si>
  <si>
    <t>Dados-base</t>
  </si>
  <si>
    <t>Taxas calculadas com o fator de 1 milhão de HHT</t>
  </si>
  <si>
    <t>TF dos acidentes com afastamento</t>
  </si>
  <si>
    <t>TF de acidentes registráveis</t>
  </si>
  <si>
    <t>Taxa de gravidade (TG) de acidentes</t>
  </si>
  <si>
    <t>Taxas calculadas com o fator de 200 mil HHT</t>
  </si>
  <si>
    <t>TG de acidentes</t>
  </si>
  <si>
    <r>
      <t>Indicadores de segurança do trabalho do Campo de Atlanta</t>
    </r>
    <r>
      <rPr>
        <b/>
        <vertAlign val="superscript"/>
        <sz val="10"/>
        <color theme="1"/>
        <rFont val="Fira Sans"/>
        <family val="2"/>
        <scheme val="minor"/>
      </rPr>
      <t>1</t>
    </r>
  </si>
  <si>
    <t>1. No triênio, não foi registrado nenhum acidente com consequência grave (conforme Resolução ANP nº 44/2009) ou fatal no Campo de Atlanta.</t>
  </si>
  <si>
    <t>Taxa de frequência de acidentes registráveis no Campo de Atlanta (1 milhão de HHT)</t>
  </si>
  <si>
    <t>Taxa de gravidade de acidentes no Campo de Atlanta (1 milhão de HHT)</t>
  </si>
  <si>
    <r>
      <t>Indicadores de segurança do trabalho do escritório</t>
    </r>
    <r>
      <rPr>
        <b/>
        <vertAlign val="superscript"/>
        <sz val="10"/>
        <color theme="1"/>
        <rFont val="Fira Sans"/>
        <family val="2"/>
        <scheme val="minor"/>
      </rPr>
      <t>1</t>
    </r>
  </si>
  <si>
    <t>1. No triênio, não foi registrado nenhum acidente com consequência grave (conforme Resolução ANP nº 44/2009) ou fatal no escritório.</t>
  </si>
  <si>
    <t>No último triênio, não foram registrados casos de doenças ocupacionais entre colaboradores ou terceiros da Enauta.</t>
  </si>
  <si>
    <t>Número de horas-homem trabalhadas</t>
  </si>
  <si>
    <t>Número de eventos de segurança de processo LOPC de Tier 1</t>
  </si>
  <si>
    <t>Taxa de eventos LOPC Tier 1</t>
  </si>
  <si>
    <t>Número de eventos de segurança de processo LOPC de Tier 2</t>
  </si>
  <si>
    <t>Taxa de eventos LOPC Tier 2</t>
  </si>
  <si>
    <r>
      <t>Eventos de segurança de processo</t>
    </r>
    <r>
      <rPr>
        <vertAlign val="superscript"/>
        <sz val="10"/>
        <color theme="1"/>
        <rFont val="Fira Sans"/>
        <family val="2"/>
        <scheme val="minor"/>
      </rPr>
      <t>1</t>
    </r>
  </si>
  <si>
    <r>
      <t>Intensidade de emissões de GEE (kgCO</t>
    </r>
    <r>
      <rPr>
        <b/>
        <vertAlign val="subscript"/>
        <sz val="10"/>
        <color theme="1"/>
        <rFont val="Fira Sans"/>
        <family val="2"/>
        <scheme val="minor"/>
      </rPr>
      <t>2</t>
    </r>
    <r>
      <rPr>
        <b/>
        <sz val="10"/>
        <color theme="1"/>
        <rFont val="Fira Sans"/>
        <family val="2"/>
        <scheme val="minor"/>
      </rPr>
      <t>e/boe)</t>
    </r>
  </si>
  <si>
    <t>1. Conforme parâmetros da International Association of Oil &amp; Gas Producers (IOGP).</t>
  </si>
  <si>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Governança e estratégia</t>
    </r>
  </si>
  <si>
    <r>
      <t>Inventário de GEE (tCO</t>
    </r>
    <r>
      <rPr>
        <b/>
        <vertAlign val="subscript"/>
        <sz val="10"/>
        <color theme="1"/>
        <rFont val="Fira Sans"/>
        <family val="2"/>
        <scheme val="minor"/>
      </rPr>
      <t>2</t>
    </r>
    <r>
      <rPr>
        <b/>
        <sz val="10"/>
        <color theme="1"/>
        <rFont val="Fira Sans"/>
        <family val="2"/>
        <scheme val="minor"/>
      </rPr>
      <t>e)</t>
    </r>
    <r>
      <rPr>
        <b/>
        <vertAlign val="superscript"/>
        <sz val="10"/>
        <color theme="1"/>
        <rFont val="Fira Sans"/>
        <family val="2"/>
        <scheme val="minor"/>
      </rPr>
      <t>1</t>
    </r>
  </si>
  <si>
    <r>
      <t>1. Inventário elaborado conforme premissas do Programa Brasileiro GHG Protocol e auditado por terceira parte, considerando a abordagem de controle operacional e os gases CO</t>
    </r>
    <r>
      <rPr>
        <vertAlign val="subscript"/>
        <sz val="8"/>
        <color theme="1"/>
        <rFont val="Fira Sans"/>
        <family val="2"/>
        <scheme val="minor"/>
      </rPr>
      <t>2</t>
    </r>
    <r>
      <rPr>
        <sz val="8"/>
        <color theme="1"/>
        <rFont val="Fira Sans"/>
        <family val="2"/>
        <scheme val="minor"/>
      </rPr>
      <t>, CH</t>
    </r>
    <r>
      <rPr>
        <vertAlign val="subscript"/>
        <sz val="8"/>
        <color theme="1"/>
        <rFont val="Fira Sans"/>
        <family val="2"/>
        <scheme val="minor"/>
      </rPr>
      <t>4</t>
    </r>
    <r>
      <rPr>
        <sz val="8"/>
        <color theme="1"/>
        <rFont val="Fira Sans"/>
        <family val="2"/>
        <scheme val="minor"/>
      </rPr>
      <t>, N</t>
    </r>
    <r>
      <rPr>
        <vertAlign val="subscript"/>
        <sz val="8"/>
        <color theme="1"/>
        <rFont val="Fira Sans"/>
        <family val="2"/>
        <scheme val="minor"/>
      </rPr>
      <t>2</t>
    </r>
    <r>
      <rPr>
        <sz val="8"/>
        <color theme="1"/>
        <rFont val="Fira Sans"/>
        <family val="2"/>
        <scheme val="minor"/>
      </rPr>
      <t xml:space="preserve">O e HFCs. O monitoramento das emissões é realizado mensalmente por meio de sistema Climas. Dados históricos reapresentados. </t>
    </r>
    <r>
      <rPr>
        <b/>
        <sz val="8"/>
        <color theme="5"/>
        <rFont val="Fira Sans"/>
        <family val="2"/>
        <scheme val="minor"/>
      </rPr>
      <t>GRI 2-4</t>
    </r>
  </si>
  <si>
    <t>2-4 | Reformulações de informações</t>
  </si>
  <si>
    <t>Peso total das reservas provadas (mil toneladas)</t>
  </si>
  <si>
    <t>Poder calorífico das reservas provadas (TJ/mil toneladas)</t>
  </si>
  <si>
    <t>Fator efetivo de emissões de dióxido de carbono (kg/TJ)</t>
  </si>
  <si>
    <r>
      <t>Estimativa das emissões de CO</t>
    </r>
    <r>
      <rPr>
        <vertAlign val="subscript"/>
        <sz val="10"/>
        <color theme="1"/>
        <rFont val="Fira Sans"/>
        <family val="2"/>
        <scheme val="minor"/>
      </rPr>
      <t>2</t>
    </r>
    <r>
      <rPr>
        <sz val="10"/>
        <color theme="1"/>
        <rFont val="Fira Sans"/>
        <family val="2"/>
        <scheme val="minor"/>
      </rPr>
      <t xml:space="preserve"> em reservas provadas (kg)</t>
    </r>
  </si>
  <si>
    <r>
      <t>Estimativa de emissões de CO</t>
    </r>
    <r>
      <rPr>
        <b/>
        <vertAlign val="subscript"/>
        <sz val="10"/>
        <color theme="1"/>
        <rFont val="Fira Sans"/>
        <family val="2"/>
        <scheme val="minor"/>
      </rPr>
      <t>2</t>
    </r>
    <r>
      <rPr>
        <b/>
        <sz val="10"/>
        <color theme="1"/>
        <rFont val="Fira Sans"/>
        <family val="2"/>
        <scheme val="minor"/>
      </rPr>
      <t xml:space="preserve"> em reservas provadas</t>
    </r>
  </si>
  <si>
    <t>SASB EM-EP-000.A | Produção de: (1) petróleo, (2) gás natural, (3) óleo sintético e (4) gás sintético</t>
  </si>
  <si>
    <t>GRI 2-9 | Estrutura de governança e sua composição</t>
  </si>
  <si>
    <t>GRI 2-11 | Presidente do mais alto órgão de governança</t>
  </si>
  <si>
    <t>GRI 2-13 | Delegação de responsabilidade pela gestão de impactos</t>
  </si>
  <si>
    <t>Antônio Augusto de Queiroz Galvão</t>
  </si>
  <si>
    <t>Presidente</t>
  </si>
  <si>
    <t>Membro independente</t>
  </si>
  <si>
    <t>Membro</t>
  </si>
  <si>
    <t>Luiz Carlos de Lemos Costamilan</t>
  </si>
  <si>
    <t>Ricardo de Queiroz Galvão</t>
  </si>
  <si>
    <t>1. Nenhum integrante do Conselho de Administração acumula funções executivas na companhia.</t>
  </si>
  <si>
    <t>José Manuel Matos Nicolau</t>
  </si>
  <si>
    <t>Coordenador</t>
  </si>
  <si>
    <t>Sérgio Tuffy Sayeg</t>
  </si>
  <si>
    <t>Composição da Diretoria Executiva</t>
  </si>
  <si>
    <t>Décio Oddone</t>
  </si>
  <si>
    <t>Diretor-Presidente</t>
  </si>
  <si>
    <t>Carlos Mastrangelo</t>
  </si>
  <si>
    <t>Diretor de Operações</t>
  </si>
  <si>
    <t>Diretor Financeiro e de Relações com Investidores</t>
  </si>
  <si>
    <t>Pedro Medeiros</t>
  </si>
  <si>
    <t>Mateus Tessler Rocha</t>
  </si>
  <si>
    <r>
      <t>Composição do Conselho de Administração (07/2023 - 07/2025)</t>
    </r>
    <r>
      <rPr>
        <b/>
        <vertAlign val="superscript"/>
        <sz val="10"/>
        <color theme="1"/>
        <rFont val="Fira Sans"/>
        <family val="2"/>
        <scheme val="minor"/>
      </rPr>
      <t>1</t>
    </r>
  </si>
  <si>
    <t>Ana Marta Horta Veloso</t>
  </si>
  <si>
    <t>Bruno Pirim Baratta</t>
  </si>
  <si>
    <t>Fábio de Barros Pinheiro</t>
  </si>
  <si>
    <t>Comitê de Governança, Ética e Sustentabilidade</t>
  </si>
  <si>
    <t>Composição dos Comitês (07/2023 - 07/2025)</t>
  </si>
  <si>
    <t>Comitê de Estratégia e Gestão</t>
  </si>
  <si>
    <t>Comitê de Remuneração e Pessoas</t>
  </si>
  <si>
    <t>Comitê Financeiro</t>
  </si>
  <si>
    <t xml:space="preserve"> Comitê de Auditoria (estatutário)</t>
  </si>
  <si>
    <t>GRI 2-10 | Nomeação e seleção para o mais alto órgão de governança</t>
  </si>
  <si>
    <t>GRI 2-12 | Papel desempenhado pelo mais alto órgão de governança na supervisão da gestão dos impactos</t>
  </si>
  <si>
    <t>GRI 2-16 | Comunicação de preocupações cruciais</t>
  </si>
  <si>
    <t>GRI 2-17 | Conhecimento coletivo do mais alto órgão de governança</t>
  </si>
  <si>
    <t>GRI 2-14 | Papel desempenhado pelo mais alto órgão de governança no relato de sustentabilidade</t>
  </si>
  <si>
    <t>O Conselho de Administração aprova a matriz de materialidade, que norteia o conteúdo do relatório, e o plano de trabalho para a elaboração da publicação. O Comitê de Governança, Ética e Sustentabilidade tem a atribuição de revisar e avaliar o material de forma integrada. A aprovação do Relatório Integrado é feita pela Diretoria Executiva.</t>
  </si>
  <si>
    <t>GRI 2-15 | Conflitos de interesse</t>
  </si>
  <si>
    <t xml:space="preserve">A Política de Transações com Partes Relacionadas e demais situações de Potencial Conflito de Interesses, aprovada pelo Conselho de Administração em 2019, estabelece orientações e instruções para situações em que interesses individuais dos colaboradores e administradores possam estar potencialmente conflitados com os da companhia.
No âmbito do Conselho de Administração, a Política de Indicação da Enauta determina que os indicados ao órgão não devem ter interesse conflitante com a companhia, sendo proibida a ocupação de cargos em sociedades concorrentes no mercado, salvo dispensa da Assembleia Geral de Acionistas ou do próprio Conselho de Administração. Além disso, o Regimento Interno do órgão prevê explicitamente a necessidade de abstenção de discussões e deliberações nas quais seja identificado conflito de interesse - essas situações devem ser apontadas pelo próprio conselheiro conflitado ou demais conselheiros que identifiquem o caso. </t>
  </si>
  <si>
    <t>GRI 2-18 | Avaliação do desempenho do mais alto órgão de governança</t>
  </si>
  <si>
    <t>A Avaliação de Desempenho do Conselho de Administração e seus comitês de assessoramento tem como objetivo o monitoramento sistemático e contínuo da atuação global dos órgãos como colegiado, bem como de seus membros individualmente considerados, a fim de aprimorar as práticas de governança que vem sendo implementadas na Companhia. A Avaliação de Desempenho ocorre anualmente e tem como referência metodologia previamente elaborada pelo Comitê de Governança e aprovada pelo Conselho de Administração.
O processo de avaliação de desempenho mais recente aconteceu em janeiro de 2023 e a partir de seus resultados foram realizadas mudanças na composição dos orgãos, diversificando as áreas de conhecimento de seus integrantes e reduzindo a sua faixa etária.</t>
  </si>
  <si>
    <t>GRI 2-19 | Políticas de remuneração</t>
  </si>
  <si>
    <t>GRI 2-20 | Processo para determinação da remuneração</t>
  </si>
  <si>
    <t>GRI 2-21 | Proporção da remuneração total anual</t>
  </si>
  <si>
    <t xml:space="preserve">Nossas práticas de remuneração visam atrair e reter profissionais qualificados, além de promover o alinhamento de interesses dos administradores aos objetivos de curto, médio e longo prazos da companhia. A política de remuneração é elaborada conforme as melhores práticas de mercado, com o apoio de pesquisas salariais e baseada em um plano de cargos e salários corporativo. O processo de determinação da remuneração não envolve a consulta a grupos de stakeholders. </t>
  </si>
  <si>
    <t>Tipos de remuneração ofertados às instâncias de governança</t>
  </si>
  <si>
    <t>Conselho de Administração e Comitês</t>
  </si>
  <si>
    <t>Apenas remuneração fixa</t>
  </si>
  <si>
    <t>Conselho Fiscal</t>
  </si>
  <si>
    <t>Diretoria Executiva</t>
  </si>
  <si>
    <t>Proporção da remuneração</t>
  </si>
  <si>
    <t>Remuneração total anual do indivíduo mais bem pago dividida pela remuneração total anual média dos demais colaboradores</t>
  </si>
  <si>
    <t>Aumento percentual da remuneração total anual do indivíduo mais bem pago dividido pelo aumento percentual da remuneração total anual média dos demais colaboradores</t>
  </si>
  <si>
    <t>Remuneração fixa, benefícios, remuneração variável atrelada a metas e objetivos e Plano de Opções de Compra de Ações</t>
  </si>
  <si>
    <t>GRI 2-23 | Compromissos de política</t>
  </si>
  <si>
    <t>GRI 2-24 | Incorporação de compromissos de política</t>
  </si>
  <si>
    <r>
      <t xml:space="preserve">A atuação responsável dos negócios e o compromisso com o desenvolvimento sustentável estão expressos em nossas políticas e códigos. Aprovados pelo Conselho de Administração e disponibilizados em sistema interno e no site institucional da Enauta, esses instrumentos normativos aplicam-se ao público interno e às relações que estabelecemos com todos os nossos stakeholders. 
Os documentos seguem uma estrutura-padrão que inclui, entre outros elementos, a definição clara de papéis e responsabilidades pela implementação das diretrizes contidas nas políticas e códigos. Sempre que aplicável, padrões externos e internacionais são referenciados por nossos instrumentos normativos. A partir da aprovação deles, e sempre que necessário, promovemos treinamentos para colaboradores, fornecedores e outros parceiros de negócio para a adequada implementação das diretrizes previstas pelas políticas e códigos. Também desdobramos essas diretrizes em procedimentos internos e requisitos para a contratação de fornecedores, além de integrar as temáticas abordadas nesses documentos nas rotinas de gestão de riscos e auditoria interna.
Três documentos merecem destaque por abordarem de forma mais explícita aspectos de direitos humanos:
</t>
    </r>
    <r>
      <rPr>
        <b/>
        <sz val="10"/>
        <color theme="4"/>
        <rFont val="Fira Sans"/>
        <family val="2"/>
        <scheme val="minor"/>
      </rPr>
      <t xml:space="preserve"> ● Código de Conduta Ética:</t>
    </r>
    <r>
      <rPr>
        <sz val="10"/>
        <color theme="1"/>
        <rFont val="Fira Sans"/>
        <family val="2"/>
        <scheme val="minor"/>
      </rPr>
      <t xml:space="preserve"> estabelece compromissos com os nossos valores e as condutas esperadas na condução das atividades e nas relações com stakeholders. Formaliza nosso repúdio à práticas discriminatórias e a defesa do trabalho decente em toda a nossa cadeia de valor.
</t>
    </r>
    <r>
      <rPr>
        <b/>
        <sz val="10"/>
        <color theme="4"/>
        <rFont val="Fira Sans"/>
        <family val="2"/>
        <scheme val="minor"/>
      </rPr>
      <t xml:space="preserve"> ● Política para o Desenvolvimento Sustentável:</t>
    </r>
    <r>
      <rPr>
        <sz val="10"/>
        <color theme="1"/>
        <rFont val="Fira Sans"/>
        <family val="2"/>
        <scheme val="minor"/>
      </rPr>
      <t xml:space="preserve"> faz referência a compromissos voluntários como o Princípio da Precaução e os Objetivos de Desenvolvimento Sustentável (ODS) da Agenda 2030, estabelecendo as bases e temas-chave para a promoção da sustentabilidade nos negócios.
</t>
    </r>
    <r>
      <rPr>
        <b/>
        <sz val="10"/>
        <color theme="4"/>
        <rFont val="Fira Sans"/>
        <family val="2"/>
        <scheme val="minor"/>
      </rPr>
      <t xml:space="preserve"> ● Política sobre Pessoas e Direitos Humanos:</t>
    </r>
    <r>
      <rPr>
        <sz val="10"/>
        <color theme="1"/>
        <rFont val="Fira Sans"/>
        <family val="2"/>
        <scheme val="minor"/>
      </rPr>
      <t xml:space="preserve"> alinhada à Declaração Universal dos Direitos Humanos e em conformidade com os Princípios Orientadores sobre Empresas e Direitos Humanos, determina nosso compromisso com a defesa dos direitos trabalhistas fundamentais, a valorização da diversidade e o combate à discriminação e ao assédio.</t>
    </r>
  </si>
  <si>
    <t>Indicadores de produção do Campo de Atlanta</t>
  </si>
  <si>
    <t>Óleo (mil barris por dia - Mbbl/dia)</t>
  </si>
  <si>
    <t>Gás natural (milhões de pés cúbicos por dia - MMscf)</t>
  </si>
  <si>
    <t>Condensado (mil barris por dia - Mbbl/dia)</t>
  </si>
  <si>
    <t>Indicadores de produção do Campo de Manati (100%)</t>
  </si>
  <si>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Conduta ética e conformidade legal</t>
    </r>
  </si>
  <si>
    <t>SASB EM-EP-510a.2 | Descrição do sistema de gestão para prevenção de corrupção e suborno em toda a cadeia de valor</t>
  </si>
  <si>
    <t>GRI 201-4 | Apoio financeiro recebido do governo</t>
  </si>
  <si>
    <t>GRI 204-1 | Proporção de gastos com fornecedores locais</t>
  </si>
  <si>
    <t>GRI 205-2 | Comunicação e capacitação em políticas e procedimentos de combate à corrupção</t>
  </si>
  <si>
    <t>GRI 206-1 | Ações judiciais por concorrência desleal, práticas de truste e monopólio</t>
  </si>
  <si>
    <t>GRI 207-1 | Abordagem tributária</t>
  </si>
  <si>
    <t>GRI 207-2 | Governança, controle e gestão de risco fiscal</t>
  </si>
  <si>
    <t>GRI 207-3 | Engajamento de stakeholders e gestão de suas preocupações quanto a tributos</t>
  </si>
  <si>
    <t>GRI 207-4 | Relato país-a-país</t>
  </si>
  <si>
    <t>GRI 308-1 | Novos fornecedores selecionados com base em critérios ambientais</t>
  </si>
  <si>
    <t>GRI 308-2 | Impactos ambientais negativos na cadeia de fornecedores e medidas tomadas</t>
  </si>
  <si>
    <t>GRI 407-1 | Operações e fornecedores em que o direito à liberdade sindical e à negociação coletiva pode estar em risco</t>
  </si>
  <si>
    <t>GRI 408-1 | Operações e fornecedores com risco significativo de casos de trabalho infantil</t>
  </si>
  <si>
    <t>GRI 409-1 | Operações e fornecedores com risco significativo de casos de trabalho forçado ou análogo ao escravo</t>
  </si>
  <si>
    <t>GRI 414-1 | Novos fornecedores selecionados com base em critérios sociais</t>
  </si>
  <si>
    <t>GRI 414-2 | Impactos sociais negativos na cadeia de fornecedores e medidas tomadas</t>
  </si>
  <si>
    <t>GRI 415-1 | Contribuições políticas</t>
  </si>
  <si>
    <t>GRI 11.20.5 | Descreva a abordagem para transparência de contratos</t>
  </si>
  <si>
    <t>GRI 11.20.6 | Liste os beneficiários efetivos da organização e explique como a organização identifica os beneficiários efetivos dos parceiros de negócios, inclusive joint ventures e fornecedores</t>
  </si>
  <si>
    <t>SASB EM-EP-210a.3 | Discussão de processos de engajamento e práticas de due diligence em relação a direitos humanos, direitos indígenas e operação em áreas de conflito</t>
  </si>
  <si>
    <t>GRI 2-27 | Conformidade com leis e regulamentos</t>
  </si>
  <si>
    <t>Apoio financeiro recebido do governo por tipo (R$ mil)</t>
  </si>
  <si>
    <t>Benefícios e créditos fiscais</t>
  </si>
  <si>
    <t>Subvenções para investimento, pesquisa e desenvolvimento e outros tipos relevantes de concessões</t>
  </si>
  <si>
    <t>Em 2023, a Enauta apurou prejuízo fiscal, por isso não há montante aplicável para o recebimento de benefícios ou créditos fiscais. A subvenção para investimento refere-se a crédito presumido ICMS, finalizado em março de 2022.</t>
  </si>
  <si>
    <t>Gastos com fornecedores locais</t>
  </si>
  <si>
    <t>Total de gastos com fornecedores (R$ milhões)</t>
  </si>
  <si>
    <t>Gastos com fornecedores locais (R$ milhões)</t>
  </si>
  <si>
    <t>% gastos com fornecedores locais</t>
  </si>
  <si>
    <t>São considerados locais os fornecedores localizados no Brasil. A maoria deles são consultorias e barcos de apoio à operção.
Um dos principais desafios no setor para o desenvolvimento de parceiros nacionais é o nível de especialização e internacionalização da cadeia de fornecimento.</t>
  </si>
  <si>
    <t>Colaboradores treinados nas políticas e práticas anticorrupção</t>
  </si>
  <si>
    <t>Número</t>
  </si>
  <si>
    <t>Percentual</t>
  </si>
  <si>
    <t>Por região</t>
  </si>
  <si>
    <t>Nordeste</t>
  </si>
  <si>
    <t>Sudeste</t>
  </si>
  <si>
    <t>Por nível funcional</t>
  </si>
  <si>
    <t>Diretoria</t>
  </si>
  <si>
    <t>Gerência /coordenação /supervisão</t>
  </si>
  <si>
    <t>Técnicos (engenheiros e geólogos)</t>
  </si>
  <si>
    <t>Analistas (outros)</t>
  </si>
  <si>
    <t>Treinamento de membros da governança nas políticas e práticas anticorrupção</t>
  </si>
  <si>
    <t>Número total de membros da governança</t>
  </si>
  <si>
    <t>Número de membros da governança treinados</t>
  </si>
  <si>
    <t>Percentual de membros da governança treinados</t>
  </si>
  <si>
    <r>
      <rPr>
        <b/>
        <sz val="14"/>
        <color theme="4"/>
        <rFont val="Fira Sans"/>
        <family val="2"/>
        <scheme val="minor"/>
      </rPr>
      <t>100%</t>
    </r>
    <r>
      <rPr>
        <sz val="10"/>
        <color theme="1"/>
        <rFont val="Fira Sans"/>
        <family val="2"/>
        <scheme val="minor"/>
      </rPr>
      <t xml:space="preserve"> dos stakeholders são </t>
    </r>
    <r>
      <rPr>
        <b/>
        <sz val="10"/>
        <color theme="4"/>
        <rFont val="Fira Sans"/>
        <family val="2"/>
        <scheme val="minor"/>
      </rPr>
      <t>comunicados</t>
    </r>
    <r>
      <rPr>
        <sz val="10"/>
        <color theme="1"/>
        <rFont val="Fira Sans"/>
        <family val="2"/>
        <scheme val="minor"/>
      </rPr>
      <t xml:space="preserve"> sobre as diretrizes e práticas anticorrupção</t>
    </r>
  </si>
  <si>
    <t>A Enauta não esteve envolvida ao longo do ano em nenhum processo judicial relacionado a práticas de concorrência desleal.</t>
  </si>
  <si>
    <t>Nossa estratégia fiscal tem como base a legislação vigente, de modo a evitar qualquer inconsistência tributária em qualquer esfera aplicável. Contamos com mecanismos de revisão anual por consultoria independente a fim de verificar a adequada correlação das informações financeiras às obrigações acessórias. 
A gestão de riscos fiscais é atestada pelo corpo técnico da área Tributária, em conjunto com a Diretoria Financeira e ocorre por meio do acompanhamento constante dos processos internos e das regras de conformidade estabelecidas pelas autoridades fiscais em suas respectivas jurisdições. Observamos ainda a legislação e as regras aplicáveis para o cálculo do preço de transferência entre transações internacionais e para o preenchimento da entrega da Declaração País a País, obrigação acessória para a administração tributária do Brasil. Além disso, estamos sujeitos às regras de Tributação de Bases Universais (CFC Rules).
Nossa equipe de gestão tributária está disponível para atendimento de quaisquer questionamentos de colaboradores, órgãos públicos, fornecedores e clientes. Os contatos devem ser direcionados via o canal Fale com RI em</t>
  </si>
  <si>
    <t>Recolhimento de tributos (R$ milhões)</t>
  </si>
  <si>
    <t>Estaduais</t>
  </si>
  <si>
    <t>Federais</t>
  </si>
  <si>
    <t>Regulatórios</t>
  </si>
  <si>
    <t>Lucros/perdas antes do pagamento de impostos</t>
  </si>
  <si>
    <t>Imposto de renda pessoa jurídica incidente sobre lucros/perdas</t>
  </si>
  <si>
    <t>Outros indicadores de tributos (R$ milhões)</t>
  </si>
  <si>
    <t>Número de novos fornecedores contratados</t>
  </si>
  <si>
    <t>Número de novos fornecedores qualificados/críticos contratados</t>
  </si>
  <si>
    <t>% de fornecedores cuja contratação envolveu a análise de critérios sociais e ambientais</t>
  </si>
  <si>
    <r>
      <t>Avaliação social e ambiental na contratação de novos fornecedores</t>
    </r>
    <r>
      <rPr>
        <b/>
        <vertAlign val="superscript"/>
        <sz val="10"/>
        <color theme="1"/>
        <rFont val="Fira Sans"/>
        <family val="2"/>
        <scheme val="minor"/>
      </rPr>
      <t>1</t>
    </r>
  </si>
  <si>
    <t>Em 2023, tivemos poucas contratações de fornecedores enquadrados na categoria de qualificados/críticos, visto que em 2022 fechamos os grandes contratos e iniciamos a campanha de perfuração do Campo de Atlanta, que se estendeu ao longo de 2023.</t>
  </si>
  <si>
    <t>Avaliação social e ambiental durante a vigência dos contratos com fornecedores</t>
  </si>
  <si>
    <t>Número de fornecedores para os quais há plano de ação em andamento</t>
  </si>
  <si>
    <t>% de fornecedores para os quais há plano de ação em andamento</t>
  </si>
  <si>
    <t>Número de fornecedores cujo contrato foi rescindido como resultado do monitoramento</t>
  </si>
  <si>
    <t>% de fornecedores cujo contrato foi rescindido como resultado do monitoramento</t>
  </si>
  <si>
    <t>1. Considera os fornecedores que atuam no Campo de Atlanta, sendo 100% avaliados continuamente.</t>
  </si>
  <si>
    <t>% fornecedores com potencial impacto monitorados</t>
  </si>
  <si>
    <r>
      <t>Número de fornecedores com potencial impacto social e ambiental</t>
    </r>
    <r>
      <rPr>
        <vertAlign val="superscript"/>
        <sz val="10"/>
        <color theme="1"/>
        <rFont val="Fira Sans"/>
        <family val="2"/>
        <scheme val="minor"/>
      </rPr>
      <t>1</t>
    </r>
  </si>
  <si>
    <t>Não foram realizadas doações a partidos ou candidatos políticos, em conformidade com a legislação e nosso Programa de Compliance.</t>
  </si>
  <si>
    <t>Os direitos de exploração e produção de petróleo e gás são concedidos pelo Governo Federal através de leilões públicos realizados periodicamente pela Agência Nacional do Petróleo, Gás Natural e Biocombustível (ANP). Os contratos de concessão são modelos padrão publicados no site da ANP e atualizados a cada Rodada de Licitação.</t>
  </si>
  <si>
    <t>Realizamos avaliações de due diligence de todos os nossos parceiros de negócios, incluindo a identificação de seus sócios e administradores. A Enauta Participações S.A. não possui beneficiários efetivos, conceito que refere-se a pessoa física que controla, através da propriedade das participações sociais ou de outros meios, uma empresa, associação, fundação, entidade empresarial, sociedade civil, cooperativa, fundo ou trust.</t>
  </si>
  <si>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Conhecimento e cultura corporativa</t>
    </r>
  </si>
  <si>
    <t>GRI 2-7 | Empregados</t>
  </si>
  <si>
    <t>GRI 2-8 | Trabalhadores que não são empregados</t>
  </si>
  <si>
    <t>GRI 2-30 | Acordos de negociação coletiva</t>
  </si>
  <si>
    <t>GRI 202-1 | Proporção entre o salário mais baixo e o salário mínimo local, com discriminação por gênero</t>
  </si>
  <si>
    <t>GRI 202-2 | Proporção de membros da diretoria contratados na comunidade local</t>
  </si>
  <si>
    <t>GRI 401-1 | Novas contratações e rotatividade de empregados</t>
  </si>
  <si>
    <t>GRI 401-3 | Licença maternidade/paternidade</t>
  </si>
  <si>
    <t>GRI 402-1 | Prazo mínimo de aviso sobre mudanças operacionais</t>
  </si>
  <si>
    <t>GRI 404-3 | Percentual de empregados que recebem avaliações regulares de desempenho e de desenvolvimento de carreira</t>
  </si>
  <si>
    <t>Homens</t>
  </si>
  <si>
    <t>Mulheres</t>
  </si>
  <si>
    <t>Prazo indeterminado</t>
  </si>
  <si>
    <t>Prazo determinado</t>
  </si>
  <si>
    <t>1. As informações foram apuradas a partir da folha de pagamentos da companhia.</t>
  </si>
  <si>
    <r>
      <t>Quadro de colaboradores por gênero, região e tipo de contrato</t>
    </r>
    <r>
      <rPr>
        <b/>
        <vertAlign val="superscript"/>
        <sz val="10"/>
        <color theme="1"/>
        <rFont val="Fira Sans"/>
        <family val="2"/>
        <scheme val="minor"/>
      </rPr>
      <t>1</t>
    </r>
  </si>
  <si>
    <t>Outro/prefiro não me identificar</t>
  </si>
  <si>
    <r>
      <t>Quadro de colaboradores por gênero, região e jornada de trabalho</t>
    </r>
    <r>
      <rPr>
        <b/>
        <vertAlign val="superscript"/>
        <sz val="10"/>
        <color theme="1"/>
        <rFont val="Fira Sans"/>
        <family val="2"/>
        <scheme val="minor"/>
      </rPr>
      <t>1</t>
    </r>
  </si>
  <si>
    <t>Jornada integral</t>
  </si>
  <si>
    <t>Jornada parcial</t>
  </si>
  <si>
    <t>Trabalhadores que não são empregados</t>
  </si>
  <si>
    <t>Estagiários</t>
  </si>
  <si>
    <t>1. Atuam nas atividades de copa, limpeza, recepção, TI e consultorias diversas.</t>
  </si>
  <si>
    <r>
      <t>Prestadores de serviços terceiros</t>
    </r>
    <r>
      <rPr>
        <vertAlign val="superscript"/>
        <sz val="10"/>
        <color theme="1"/>
        <rFont val="Fira Sans"/>
        <family val="2"/>
        <scheme val="minor"/>
      </rPr>
      <t>1</t>
    </r>
  </si>
  <si>
    <t>Todos os colaboradores (100%) estão cobertos por acordos coletivos de trabalho.</t>
  </si>
  <si>
    <t>Salário mínimo vigente (R$)</t>
  </si>
  <si>
    <t>Salário de entrada (menor salário pago) (R$)</t>
  </si>
  <si>
    <t>Proporção entre o salário de entrada e o salário mínimo (vezes)</t>
  </si>
  <si>
    <r>
      <t>Proporção entre o salário de entrada (menor salário pago pela companhia) e o salário mínimo</t>
    </r>
    <r>
      <rPr>
        <b/>
        <vertAlign val="superscript"/>
        <sz val="10"/>
        <color theme="1"/>
        <rFont val="Fira Sans"/>
        <family val="2"/>
        <scheme val="minor"/>
      </rPr>
      <t>1</t>
    </r>
  </si>
  <si>
    <t>1. Os valores informados são adotados igualmente para homens e mulheres, não havendo distinção de gênero na definição do salário de entrada e, portanto, na proporção entre essa remuneração e o salário mínimo.  Asseguramos o respeito ao piso da categoria, definido em acordo coletivo sindical.</t>
  </si>
  <si>
    <t>Composição da liderança por origem dos colaboradores</t>
  </si>
  <si>
    <t>Número total de colaboradores do nível funcional</t>
  </si>
  <si>
    <t>Número de colaboradores do nível funcional contratados localmente</t>
  </si>
  <si>
    <t>1. Abrange os níveis de gerência, coordenação e supervisão.</t>
  </si>
  <si>
    <t>% colaboradores do nível funcional contratados localmente</t>
  </si>
  <si>
    <r>
      <t>Liderança</t>
    </r>
    <r>
      <rPr>
        <b/>
        <vertAlign val="superscript"/>
        <sz val="10"/>
        <color theme="0"/>
        <rFont val="Fira Sans"/>
        <family val="2"/>
        <scheme val="minor"/>
      </rPr>
      <t>1</t>
    </r>
  </si>
  <si>
    <r>
      <t>Liderança</t>
    </r>
    <r>
      <rPr>
        <b/>
        <vertAlign val="superscript"/>
        <sz val="10"/>
        <color theme="1"/>
        <rFont val="Fira Sans"/>
        <family val="2"/>
        <scheme val="minor"/>
      </rPr>
      <t>1</t>
    </r>
  </si>
  <si>
    <t>Número de demissões e contratações</t>
  </si>
  <si>
    <t>Contratados</t>
  </si>
  <si>
    <t>Desligados</t>
  </si>
  <si>
    <t>Por gênero</t>
  </si>
  <si>
    <t>Por faixa etária</t>
  </si>
  <si>
    <t>Até 20 anos de idade</t>
  </si>
  <si>
    <t>De 21 a 30 anos</t>
  </si>
  <si>
    <t>De 31 a 40 anos</t>
  </si>
  <si>
    <t>De 41 a 50 anos</t>
  </si>
  <si>
    <t>De 51 a 60 anos</t>
  </si>
  <si>
    <t>A partir de 61 anos de idade</t>
  </si>
  <si>
    <t>na</t>
  </si>
  <si>
    <t>1. As taxas são calculadas sobre o headcount em 31/12 de cada período. Taxa de contratações = número de contratações / headcount. Taxa de rotatividade = média entre contratações e demissões / headcount.</t>
  </si>
  <si>
    <r>
      <t>Taxas de contratação e rotatividade</t>
    </r>
    <r>
      <rPr>
        <b/>
        <vertAlign val="superscript"/>
        <sz val="10"/>
        <rFont val="Fira Sans"/>
        <family val="2"/>
        <scheme val="minor"/>
      </rPr>
      <t>1</t>
    </r>
  </si>
  <si>
    <t>Taxa de contratação</t>
  </si>
  <si>
    <t>Taxa de rotatividade</t>
  </si>
  <si>
    <t>Indicadores relacionados à licença parental</t>
  </si>
  <si>
    <t>Número de empregados elegíveis à licença e que saíram de licença</t>
  </si>
  <si>
    <t>Paternidade</t>
  </si>
  <si>
    <t>Maternidade</t>
  </si>
  <si>
    <t>Empregados que retornaram da licença no período</t>
  </si>
  <si>
    <t>Empregados ainda em licença no encerramento do período</t>
  </si>
  <si>
    <t>Empregados que permaneceram no emprego por pelo menos 12 meses após o retorno</t>
  </si>
  <si>
    <t>Empregados que ainda não completaram 12 meses após o retorno</t>
  </si>
  <si>
    <t>1. Taxa de retorno = número de colaboradores que retornaram da licença dividido pelo número que saíram de licença, por gênero.
2. Taxa de retenção = número de colaboradores que permaneceram na companhia pelo menos por 12 meses após o retorno da licença dividido pelo número de saíram de licença. Não pode ser calculada para 2023 por uma questão temporal. Para o ano de 2022, a taxa de retenção da licença-paternidade pode alcançar 100%, uma vez que o colaborador que usufruiu do benefício continua empregado na Companhia, mas ainda havia completado 12 meses do retorno em 31/12/2023.</t>
  </si>
  <si>
    <t>Não há prazo mínimo estabelecido em acordos coletivos ou procedimentos internos, mas prezamos pelo máximo de transparência e antecedência para comunicar a todos os colaboradores mudanças operacionais significativas.</t>
  </si>
  <si>
    <t>Todos os colaboradores participam do processo de avaliação de desempenho, que ocorre anualmente. O processo é realizado com o apoio de um sistema dedicado para a contratação e verificação do alcance de metas.</t>
  </si>
  <si>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Diversidade e inclusão</t>
    </r>
  </si>
  <si>
    <t>GRI 405-1 | Diversidade em órgãos de governança e empregados</t>
  </si>
  <si>
    <t>GRI 405-2 | Proporção entre o salário-base e a remuneração recebidos pelas mulheres e aqueles recebidos pelos homens</t>
  </si>
  <si>
    <t>Composição dos níveis funcionais por gênero</t>
  </si>
  <si>
    <t>Composição dos níveis funcionais por faixa etária em 2023</t>
  </si>
  <si>
    <t>Composição dos níveis funcionais por faixa etária em 2022</t>
  </si>
  <si>
    <t>Composição do Conselho de Administração</t>
  </si>
  <si>
    <t>Salário-base</t>
  </si>
  <si>
    <t>Remuneração total</t>
  </si>
  <si>
    <r>
      <t>Equidade na remuneração por nível funcional</t>
    </r>
    <r>
      <rPr>
        <b/>
        <vertAlign val="superscript"/>
        <sz val="10"/>
        <color theme="1"/>
        <rFont val="Fira Sans"/>
        <family val="2"/>
        <scheme val="minor"/>
      </rPr>
      <t>1</t>
    </r>
  </si>
  <si>
    <t>1. Calculada como o salário-base/remuneração total média das mulheres em cada nível funcional dividido pelo salário-base/remuneração total média dos homens no mesmo nível funcional. Não aplicável para Diretoria. Nos níveis de liderança (gerência, coordenação e supervisão) e técnicos, os profissionais do gênero masculino são mais seniores em suas respectivas carreiras, o que explica a diferença nas médias de remuneração em relação às mulheres.</t>
  </si>
  <si>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Gestão ambiental</t>
    </r>
  </si>
  <si>
    <t>GRI 303-1 | Interações com a água como um recurso compartilhado</t>
  </si>
  <si>
    <t>GRI 303-2 | Gestão de impactos relacionados ao descarte de água</t>
  </si>
  <si>
    <t>GRI 303-3 | Captação de água</t>
  </si>
  <si>
    <t>GRI 303-4 | Descarte de água</t>
  </si>
  <si>
    <t>GRI 303-5 | Consumo de água</t>
  </si>
  <si>
    <t>GRI 304-1 | Unidades operacionais próprias, arrendadas ou geridas dentro ou nas adjacências de áreas de proteção ambiental e áreas de alto valor de biodiversidade situadas fora de áreas de proteção ambiental</t>
  </si>
  <si>
    <t>GRI 304-2 | Impactos significativos de atividades, produtos e serviços na biodiversidade</t>
  </si>
  <si>
    <t>GRI 304-4 | Espécies incluídas na lista vermelha da IUCN e em listas nacionais de conservação com habitats em áreas afetadas por operações da organização</t>
  </si>
  <si>
    <t>GRI 305-7 | Emissões de NOx, SOx e outras emissões atmosféricas significativas</t>
  </si>
  <si>
    <t>GRI 306-1 | Geração de resíduos e impactos significativos relacionados a resíduos</t>
  </si>
  <si>
    <t>GRI 306-2 | Gestão de impactos significativos relacionados a resíduos</t>
  </si>
  <si>
    <t>GRI 306-3 | Resíduos gerados</t>
  </si>
  <si>
    <t>GRI 306-4 | Resíduos não destinados para disposição final</t>
  </si>
  <si>
    <t>GRI 306-5 | Resíduos destinados para disposição final</t>
  </si>
  <si>
    <t>SASB EM-EP-120a.1 | Emissões atmosféricas dos seguintes poluentes: (1) NOx (excluindo N2O), (2) SOx, (3) compostos orgânicos voláteis (VOCs) e (4) material particulado (PM10)</t>
  </si>
  <si>
    <t>SASB EM-EP-140a.1 | (1) Total de água doce retirada, (2) total de água doce consumida, porcentagem de cada em regiões com estresse hídrico de linha de base alto ou extremamente alto</t>
  </si>
  <si>
    <t>SASB EM-EP-140a.2 | Volume de água produzida e refluxo gerado; porcentagem (1) descartada, (2) injetada, (3) reciclada; teor de hidrocarbonetos na água descartada</t>
  </si>
  <si>
    <t>SASB EM-EP-160a.1 | Descrição das políticas e práticas de gestão ambiental para sites ativos</t>
  </si>
  <si>
    <t>Água oleosa</t>
  </si>
  <si>
    <t>Efluentes sanitários</t>
  </si>
  <si>
    <t>Água produzida e flowback fluid</t>
  </si>
  <si>
    <t>Volume total gerado (mil m3)</t>
  </si>
  <si>
    <t>% descartado diretamente ou por terceira parte (tratamento)</t>
  </si>
  <si>
    <t>Quantidade de hidrocarbonetos nas descargas de água (t)</t>
  </si>
  <si>
    <r>
      <t>Captação de água (mil m</t>
    </r>
    <r>
      <rPr>
        <b/>
        <vertAlign val="superscript"/>
        <sz val="10"/>
        <color theme="1"/>
        <rFont val="Fira Sans"/>
        <family val="2"/>
        <scheme val="minor"/>
      </rPr>
      <t>3</t>
    </r>
    <r>
      <rPr>
        <b/>
        <sz val="10"/>
        <color theme="1"/>
        <rFont val="Fira Sans"/>
        <family val="2"/>
        <scheme val="minor"/>
      </rPr>
      <t>)</t>
    </r>
    <r>
      <rPr>
        <b/>
        <vertAlign val="superscript"/>
        <sz val="10"/>
        <color theme="1"/>
        <rFont val="Fira Sans"/>
        <family val="2"/>
        <scheme val="minor"/>
      </rPr>
      <t>1</t>
    </r>
  </si>
  <si>
    <r>
      <t>Abastecimento público (bases de apoio)</t>
    </r>
    <r>
      <rPr>
        <vertAlign val="superscript"/>
        <sz val="10"/>
        <color theme="1"/>
        <rFont val="Fira Sans"/>
        <family val="2"/>
        <scheme val="minor"/>
      </rPr>
      <t>2</t>
    </r>
  </si>
  <si>
    <r>
      <t>Água do mar</t>
    </r>
    <r>
      <rPr>
        <vertAlign val="superscript"/>
        <sz val="10"/>
        <color theme="1"/>
        <rFont val="Fira Sans"/>
        <family val="2"/>
        <scheme val="minor"/>
      </rPr>
      <t>3</t>
    </r>
  </si>
  <si>
    <r>
      <t>Água produzida</t>
    </r>
    <r>
      <rPr>
        <vertAlign val="superscript"/>
        <sz val="10"/>
        <color theme="1"/>
        <rFont val="Fira Sans"/>
        <family val="2"/>
        <scheme val="minor"/>
      </rPr>
      <t>2</t>
    </r>
  </si>
  <si>
    <r>
      <t>Descargas de água por tipo (mil m</t>
    </r>
    <r>
      <rPr>
        <b/>
        <vertAlign val="superscript"/>
        <sz val="10"/>
        <color theme="1"/>
        <rFont val="Fira Sans"/>
        <family val="2"/>
        <scheme val="minor"/>
      </rPr>
      <t>3</t>
    </r>
    <r>
      <rPr>
        <b/>
        <sz val="10"/>
        <color theme="1"/>
        <rFont val="Fira Sans"/>
        <family val="2"/>
        <scheme val="minor"/>
      </rPr>
      <t>)</t>
    </r>
    <r>
      <rPr>
        <b/>
        <vertAlign val="superscript"/>
        <sz val="10"/>
        <color theme="1"/>
        <rFont val="Fira Sans"/>
        <family val="2"/>
        <scheme val="minor"/>
      </rPr>
      <t>1</t>
    </r>
  </si>
  <si>
    <t>1. Todos os efluentes possuem concentração de sólidos totais dissolvidos superior a 1.000 mg/l. Não há descarga em áreas com estresse hídrico.</t>
  </si>
  <si>
    <t>Água produzida</t>
  </si>
  <si>
    <t>1. A Enauta não monitora a água captada no FPSO Petrojarl I pela incidência de chuvas e não contabiliza o consumo de água. Por isso, a companhia assume como premissa que 80% da água captada (exceto água produzida, para a qual hpa mensuração) é descartada, resultando no consumo de 310 metros cúbicos de água em 2023. Não há captação em área com estresse hídrico, uma vez que essa atividade ocorre no mar.
2. Água com concentração de sólidos totais dissolvidos menor que 1.000 mg/l.
3. Água com concentração de sólidos totais dissolvidos superior a 1.000 mg/l.</t>
  </si>
  <si>
    <r>
      <rPr>
        <b/>
        <sz val="11"/>
        <color theme="4"/>
        <rFont val="Fira Sans"/>
        <family val="2"/>
        <scheme val="minor"/>
      </rPr>
      <t>Principais variações</t>
    </r>
    <r>
      <rPr>
        <sz val="10"/>
        <color theme="1"/>
        <rFont val="Fira Sans"/>
        <family val="2"/>
        <scheme val="minor"/>
      </rPr>
      <t xml:space="preserve">
</t>
    </r>
    <r>
      <rPr>
        <sz val="10"/>
        <color theme="4"/>
        <rFont val="Fira Sans"/>
        <family val="2"/>
        <scheme val="minor"/>
      </rPr>
      <t>●</t>
    </r>
    <r>
      <rPr>
        <sz val="10"/>
        <color theme="1"/>
        <rFont val="Fira Sans"/>
        <family val="2"/>
        <scheme val="minor"/>
      </rPr>
      <t xml:space="preserve"> Redução de 43% na captação e nas descargas de água (total) e de 49% no volume de água produzida, principalmente pelas paradas de produção no Campo de Atlanta.
</t>
    </r>
    <r>
      <rPr>
        <sz val="10"/>
        <color theme="4"/>
        <rFont val="Fira Sans"/>
        <family val="2"/>
        <scheme val="minor"/>
      </rPr>
      <t xml:space="preserve">● </t>
    </r>
    <r>
      <rPr>
        <sz val="10"/>
        <color theme="1"/>
        <rFont val="Fira Sans"/>
        <family val="2"/>
        <scheme val="minor"/>
      </rPr>
      <t xml:space="preserve">Aumento de 79% na captação de água das bases de apoio e de 62% na geração de efluentes sanitários, pelo maior nível de atividade das embarcações de apoio e helicópteros no Campo de Atlanta para a preparação para o Sistema Definitivo paralelamente à operação do Sistema de Produção Antecipado. </t>
    </r>
  </si>
  <si>
    <t>Unidades operacionais</t>
  </si>
  <si>
    <t>Área do bloco (hectares)</t>
  </si>
  <si>
    <t>Relação com unidades de conservação ou de alto valor para a biodiversidade</t>
  </si>
  <si>
    <t>PAMA-M-265 = 76.930,00 
PAMA-M-337= 76.930,00</t>
  </si>
  <si>
    <t>No litoral dos estados do Pará e do Maranhão (localizados a mais de 200 km dos blocos) há diversas unidades de conservação, com ecossistemas sensíveis.</t>
  </si>
  <si>
    <t>Bloco FZA-M-90</t>
  </si>
  <si>
    <t xml:space="preserve">Campo de Atlanta </t>
  </si>
  <si>
    <t>A Unidade de Conservação mais próxima do Campo de Atlanta é a Reserva Extrativista Marinha Arraial do Cabo, localizada a cerca de 120 km de distância.</t>
  </si>
  <si>
    <t>Blocos PAMA-M-265 e 
PAMA-M-337</t>
  </si>
  <si>
    <t>O litoral do estado do Amapá possui diversas unidades de conservação, sendo que a mais próxima (PARNA do Cabo Orange) da unidade operacional encontra-se a cerca de 170 km.</t>
  </si>
  <si>
    <t>IUCN 2021</t>
  </si>
  <si>
    <t>ICMBio/MMA 2018</t>
  </si>
  <si>
    <t>MMA 2014</t>
  </si>
  <si>
    <t>Criticamente ameaçadas</t>
  </si>
  <si>
    <t>Ameaçadas</t>
  </si>
  <si>
    <t>Vulneráveis</t>
  </si>
  <si>
    <t>Quase ameaçadas</t>
  </si>
  <si>
    <t>Pouco preocupantes</t>
  </si>
  <si>
    <t>Dados insuficientes</t>
  </si>
  <si>
    <t>ICMBio/ MMA 2022</t>
  </si>
  <si>
    <t>ICMBio/ MMA 2018</t>
  </si>
  <si>
    <t>Número de espécies por status de conservação</t>
  </si>
  <si>
    <t>Emissões atmosféricas não GEE (toneladas)</t>
  </si>
  <si>
    <t>CO</t>
  </si>
  <si>
    <t>NOx</t>
  </si>
  <si>
    <t>SOx</t>
  </si>
  <si>
    <t>Compostos orgânicos voláteis (VOCs)</t>
  </si>
  <si>
    <t>Poluentes atmosféricos perigosos (HAP)</t>
  </si>
  <si>
    <t>Material particulado (PM10)</t>
  </si>
  <si>
    <t>Resíduos gerados por método de destinação (toneladas)</t>
  </si>
  <si>
    <t>Perigosos</t>
  </si>
  <si>
    <t>Não perigosos</t>
  </si>
  <si>
    <t>Desviados de disposição final</t>
  </si>
  <si>
    <t>Beneficiamento</t>
  </si>
  <si>
    <t>Estação de tratamento</t>
  </si>
  <si>
    <t>Rerrefino</t>
  </si>
  <si>
    <t>Limpeza/Descontaminação</t>
  </si>
  <si>
    <t>Reprocessamento</t>
  </si>
  <si>
    <t>Despressurização/Descaracterização</t>
  </si>
  <si>
    <t>Outros métodos de desvio de disposição final</t>
  </si>
  <si>
    <t>Destinados para disposição final</t>
  </si>
  <si>
    <t>Aterro</t>
  </si>
  <si>
    <t>Incineração</t>
  </si>
  <si>
    <t>Detonação</t>
  </si>
  <si>
    <t>Autoclave</t>
  </si>
  <si>
    <t>Outros métodos de disposição final</t>
  </si>
  <si>
    <t>Total de resíduos destinados</t>
  </si>
  <si>
    <t>Composição dos resíduos desviados de disposição final (toneladas)</t>
  </si>
  <si>
    <t>Fluido de perfuração</t>
  </si>
  <si>
    <t>Resíduo oleoso</t>
  </si>
  <si>
    <t>Metal</t>
  </si>
  <si>
    <t>Resíduo contaminado</t>
  </si>
  <si>
    <t>Madeira</t>
  </si>
  <si>
    <t>Tambor / bombona contaminado</t>
  </si>
  <si>
    <t>Plástico</t>
  </si>
  <si>
    <t>Papel / papelão</t>
  </si>
  <si>
    <t>Produto químico</t>
  </si>
  <si>
    <t>Resíduo eletroeletrônico</t>
  </si>
  <si>
    <t>Vidro</t>
  </si>
  <si>
    <t>Óleo vegetal</t>
  </si>
  <si>
    <t>1. Inclui categorias que individualmente representaram menos de 1 tonelada destinada no último ano.</t>
  </si>
  <si>
    <t>Reciclagem</t>
  </si>
  <si>
    <t>Resíduos desviados de disposição final</t>
  </si>
  <si>
    <t>Resíduos destinados para disposição final</t>
  </si>
  <si>
    <t>Armazenamento no local 
(resíduos aguardando destinação)</t>
  </si>
  <si>
    <r>
      <rPr>
        <b/>
        <sz val="16"/>
        <color theme="5"/>
        <rFont val="Fira Sans"/>
        <family val="2"/>
        <scheme val="minor"/>
      </rPr>
      <t>Tema material |</t>
    </r>
    <r>
      <rPr>
        <b/>
        <sz val="16"/>
        <color theme="1"/>
        <rFont val="Fira Sans"/>
        <family val="2"/>
        <scheme val="minor"/>
      </rPr>
      <t xml:space="preserve"> </t>
    </r>
    <r>
      <rPr>
        <b/>
        <sz val="16"/>
        <color theme="4"/>
        <rFont val="Fira Sans"/>
        <family val="2"/>
        <scheme val="minor"/>
      </rPr>
      <t>Desenvolvimento das comunidades</t>
    </r>
  </si>
  <si>
    <t>GRI 2-25 | Processos para reparar impactos negativos</t>
  </si>
  <si>
    <t>GRI 11.15.4 | Relate o número e o tipo de queixas de comunidades locais identificadas</t>
  </si>
  <si>
    <t>GRU 11.17.3 | Liste os locais de operações onde povos indígenas estão presentes ou são afetados por atividades da organização</t>
  </si>
  <si>
    <t>GRI 11.17.4 | Relate se a organização se envolveu em um processo de obtenção de consentimento livre, prévio e informado (CLPI) de povos indígenas para quaisquer atividades da organização</t>
  </si>
  <si>
    <t>GRI 203-1 | Investimentos em infraestrutura e apoio a serviços</t>
  </si>
  <si>
    <t>GRI 203-2 | Impactos econômicos indiretos significativos</t>
  </si>
  <si>
    <t>GRI 411-1 | Casos de violação de direitos de povos indígenas</t>
  </si>
  <si>
    <t>GRI 413-1 | Operações com engajamento, avaliações de impacto e programas de desenvolvimento voltados à comunidade local</t>
  </si>
  <si>
    <t>GRI 413-2 | Operações com impactos negativos significativos – reais e potenciais – nas comunidades locais</t>
  </si>
  <si>
    <t>SASB EM-EP-210b.1 | Discussão do processo para gerenciar riscos e oportunidades associados aos direitos e interesses da comunidade</t>
  </si>
  <si>
    <t>SASB EM-EP-210b.2 | Número e duração dos atrasos não técnicos</t>
  </si>
  <si>
    <t>Investimento social da Enauta (R$ milhões)</t>
  </si>
  <si>
    <t>Recursos próprios (doações)</t>
  </si>
  <si>
    <t>Recursos incentivados</t>
  </si>
  <si>
    <t>Atrasos e paralisações não técnicas</t>
  </si>
  <si>
    <t>Quantidade de ocorrências de suspensão ou atraso das atividades operacionais ou de projeto por fatores não técnicos</t>
  </si>
  <si>
    <t>Duração (em dias) das ocorrências de suspensão ou atraso</t>
  </si>
  <si>
    <t>As atividades atualmente desenvolvidas pela Enauta para produção e exploração de campos de óleo e gás não têm impacto sobre povos indígenas. Nenhuma comunidade desse tipo foi identificada na área de influência do Campo de Atlanta, ativo que a companhia opera e detém 100% de participação.
Em nossa companhia, o potencial relacionamento com povos indígenas é orientado pelas diretrizes da Política sobre Pessoas e Direitos Humanos, que estabelece a preocupação com o respeito à totalidade dos aspectos culturais dos Povos e Comunidades Tradicionais (PCTs) do Brasil, classificação que abrange povos indígenas, quilombolas, extrativistas, pescadores artesanais e outros tipos de agrupamentos comunitários.
Em qualquer interação com as comunidades tradicionais, além das atividades previstas e executadas pelo Programa de Comunicação Social (PCS), temos o compromisso de divulgar os Princípios Orientadores sobre Empresas e Direitos Humanos.</t>
  </si>
  <si>
    <t>O Databook ESG 2023 da Enauta faz parte do conjunto de divulgações sobre o desempenho da companhia no último ano. Este documento faz parte do Relatório Integrado 2023 (RI 2023), elaborado de acordo com as Normas GRI, os requisitos SASB, TCFD e os principais ratings ESG (Performance Data) e submetido a asseguração limitada de auditor independente, atendendo assim à Resolução nº 14 da Comissão de Valores Mobiliários (CVM).
No RI 2023, apresentamos uma visão mais estratégica sobre o nosso modelo de negócio, a governança corporativa e o desempenho ambiental, social e econômico. Além disso, os principais destaques do ano estão na versão on-line do Relatório, que conta com recursos de acessibilidade.</t>
  </si>
  <si>
    <r>
      <rPr>
        <b/>
        <sz val="11"/>
        <color theme="4"/>
        <rFont val="Fira Sans"/>
        <family val="2"/>
        <scheme val="minor"/>
      </rPr>
      <t>Principais variações</t>
    </r>
    <r>
      <rPr>
        <sz val="10"/>
        <color theme="1"/>
        <rFont val="Fira Sans"/>
        <family val="2"/>
        <scheme val="minor"/>
      </rPr>
      <t xml:space="preserve">
</t>
    </r>
    <r>
      <rPr>
        <sz val="10"/>
        <color theme="4"/>
        <rFont val="Fira Sans"/>
        <family val="2"/>
        <scheme val="minor"/>
      </rPr>
      <t>●</t>
    </r>
    <r>
      <rPr>
        <sz val="10"/>
        <color theme="1"/>
        <rFont val="Fira Sans"/>
        <family val="2"/>
        <scheme val="minor"/>
      </rPr>
      <t xml:space="preserve"> Aumento de 88% no consumo de diesel marítimo e redução de 18% no consumo de gás natural.
</t>
    </r>
    <r>
      <rPr>
        <sz val="10"/>
        <color theme="4"/>
        <rFont val="Fira Sans"/>
        <family val="2"/>
        <scheme val="minor"/>
      </rPr>
      <t xml:space="preserve">● </t>
    </r>
    <r>
      <rPr>
        <sz val="10"/>
        <color theme="1"/>
        <rFont val="Fira Sans"/>
        <family val="2"/>
        <scheme val="minor"/>
      </rPr>
      <t xml:space="preserve">Aumento de 43% no consumo de energia fora da companhia, pelo maior nível de atividade das embarcações de apoio e helicópteros no Campo de Atlanta para a preparação para o Sistema Definitivo paralelamente à operação do Sistema de Produção Antecipado.
</t>
    </r>
    <r>
      <rPr>
        <sz val="10"/>
        <color theme="4"/>
        <rFont val="Fira Sans"/>
        <family val="2"/>
        <scheme val="minor"/>
      </rPr>
      <t xml:space="preserve">● </t>
    </r>
    <r>
      <rPr>
        <sz val="10"/>
        <color theme="1"/>
        <rFont val="Fira Sans"/>
        <family val="2"/>
        <scheme val="minor"/>
      </rPr>
      <t xml:space="preserve">Aumento de 10% no consumo de eletricidade, decorrente do aumento do quadro funcional e do nível de atividade no escritório. </t>
    </r>
  </si>
  <si>
    <r>
      <t xml:space="preserve">Nossa Política de Mudanças Climáticas, aprovada pelo Conselho de Administração em março de 2023, e nossa Política de Gerenciamento de Riscos Corporativos orientam a identificação e gestão de riscos e oportunidades relacionados à estratégia da Companhia para a transição energética e uma economia de baixo carbono. Elas fornecem diretrizes para a elaboração e gestão de planos de adaptação, permitindo a continuidade dos negócios diante do cenário de mudanças climáticas. Além disso, esses instrumentos normativos formalizam nosso compromisso com a adoção de boas práticas para identificar, analisar e tratar riscos, definindo papéis e responsabilidades desse modelo de gestão.
O Risco ESG é um dos riscos prioritários da nossa Matriz de Riscos, abrangendo fatores associados ao contexto de mudanças climáticas, bem como planos de ação para sua mitigação. Esses planos são conduzidos de maneira integrada pelas diversas áreas da Companhia, alinhados ao planejamento estratégico definido pela Diretoria Executiva e aprovado pelo Conselho de Administração. A governança sobre o processo de gerenciamento de riscos inclui também o Comitê de Auditoria Estatutário, responsável pela avaliação e monitoramento do nível de exposição de risco da Companhia.
</t>
    </r>
    <r>
      <rPr>
        <b/>
        <sz val="10"/>
        <color theme="4"/>
        <rFont val="Fira Sans"/>
        <family val="2"/>
        <scheme val="minor"/>
      </rPr>
      <t>Expectativas de impacto dos riscos climáticos sobre a Companhia</t>
    </r>
    <r>
      <rPr>
        <sz val="10"/>
        <color theme="1"/>
        <rFont val="Fira Sans"/>
        <family val="2"/>
        <scheme val="minor"/>
      </rPr>
      <t xml:space="preserve">
</t>
    </r>
    <r>
      <rPr>
        <sz val="10"/>
        <color theme="4"/>
        <rFont val="Fira Sans"/>
        <family val="2"/>
        <scheme val="minor"/>
      </rPr>
      <t xml:space="preserve">Curto prazo (3 anos) | </t>
    </r>
    <r>
      <rPr>
        <sz val="10"/>
        <color theme="1"/>
        <rFont val="Fira Sans"/>
        <family val="2"/>
        <scheme val="minor"/>
      </rPr>
      <t xml:space="preserve">Efeitos circunstanciais das alterações climáticas e fenômenos meteorológicos, como tempestades e furacões, podem provocar instabilidade e influenciar a oscilação do preço de referência do Brent, impactando a receita e a lucratividade da Enauta.
</t>
    </r>
    <r>
      <rPr>
        <sz val="10"/>
        <color theme="4"/>
        <rFont val="Fira Sans"/>
        <family val="2"/>
        <scheme val="minor"/>
      </rPr>
      <t>Médio prazo (3 a 6 anos) |</t>
    </r>
    <r>
      <rPr>
        <sz val="10"/>
        <color theme="1"/>
        <rFont val="Fira Sans"/>
        <family val="2"/>
        <scheme val="minor"/>
      </rPr>
      <t xml:space="preserve"> Outros fatores relacionados às mudanças climáticas podem afetar a performance financeira da Companhia, como o aumento dos custos de seguros para operações em cenários climáticos mais instáveis, acordos governamentais internacionais, novas tendências do mercado de energia ou impactos das mudanças climáticas imprevistas.
</t>
    </r>
    <r>
      <rPr>
        <sz val="10"/>
        <color theme="4"/>
        <rFont val="Fira Sans"/>
        <family val="2"/>
        <scheme val="minor"/>
      </rPr>
      <t xml:space="preserve">Longo prazo (mais de 6 anos) | </t>
    </r>
    <r>
      <rPr>
        <sz val="10"/>
        <color theme="1"/>
        <rFont val="Fira Sans"/>
        <family val="2"/>
        <scheme val="minor"/>
      </rPr>
      <t>O modelo de negócio atual pode ser impactado pela transição energética e pela substituição dos combustíveis fósseis por fontes de energia renováveis e menos intensivas em carbono. A Companhia reconhece o risco de que novas fontes, como o hidrogênio, possam ser desenvolvidas e consolidadas mais rapidamente do que atualmente indicado por especialistas, afetando a demanda e os preços internacionais de referência do petróleo.
Investimentos em inovação e tecnologia para ampliar a eficiência energética de nossos equipamentos são estratégias para mitigar os riscos associados ao contexto de mudanças climáticas. Exemplos dessa abordagem incluem a recuperação de calor nos geradores e a queima de óleo cru do Campo de Atlanta, esta última autorizada pelo órgão ambiental após apresentação de Análise de Ciclo de Vida desenvolvida pela Enauta, que evidenciou uma redução de cerca de 20% das emissões de gases de efeito estufa por meio desse tipo de combustão.
Quanto às oportunidades, merece destaque o desenvolvimento de projetos de pesquisa e desenvolvimento (P&amp;D) voltados à questão do carbono, como o Mangues do Rio. Essa iniciativa mapeou o potencial de estoque de carbono em manguezais do estado do Rio de Janeiro e teve seus resultados compartilhados com o poder público, contribuindo para a evolução do conhecimento e das políticas públicas no tema.</t>
    </r>
  </si>
  <si>
    <r>
      <rPr>
        <b/>
        <sz val="10"/>
        <color theme="4"/>
        <rFont val="Fira Sans"/>
        <family val="2"/>
        <scheme val="minor"/>
      </rPr>
      <t>Sistema de gestão</t>
    </r>
    <r>
      <rPr>
        <sz val="10"/>
        <color theme="1"/>
        <rFont val="Fira Sans"/>
        <family val="2"/>
        <scheme val="minor"/>
      </rPr>
      <t xml:space="preserve">
A segurança é valor inegociável da Enauta, praticado diariamente por todos os colaboradores em suas atividades. Nosso Sistema de Gestão Integrado (SGI) da Enauta constitui uma forma de atuação sistêmica, na qual a companhia adota as melhores práticas e processos para minimizar riscos que possam impactar as pessoas, o meio ambiente e as nossas operações.
O SGI possui três certificações: ISO 9001 (gestão da qualidade), ISO 14001 (gestão ambiental) e ISO 45001 (gestão de saúde e segurança ocupacional) e abrange 100% dos colaboradores e terceiros. Além dessas normas, também atende aos regulamentos técnicos das resoluções da Agência Nacional do Petróleo, Gás Natural e Biocombustíveis (ANP), como o Sistema de Gerenciamento de Segurança Operacional para Unidades Marítimas (SGSO), o Sistema de Gerenciamento de Segurança Operacional de Sistemas Submarinos (SGSS) e o Sistema de Gerenciamento de Integridade de Poços (SGIP).
</t>
    </r>
    <r>
      <rPr>
        <b/>
        <sz val="10"/>
        <color theme="4"/>
        <rFont val="Fira Sans"/>
        <family val="2"/>
        <scheme val="minor"/>
      </rPr>
      <t xml:space="preserve">Cultura de segurança
</t>
    </r>
    <r>
      <rPr>
        <sz val="10"/>
        <color theme="1"/>
        <rFont val="Fira Sans"/>
        <family val="2"/>
        <scheme val="minor"/>
      </rPr>
      <t xml:space="preserve">Para manutenção da cultura de segurança, realizamos o </t>
    </r>
    <r>
      <rPr>
        <i/>
        <sz val="10"/>
        <color theme="1"/>
        <rFont val="Fira Sans"/>
        <family val="2"/>
        <scheme val="minor"/>
      </rPr>
      <t>slogan</t>
    </r>
    <r>
      <rPr>
        <sz val="10"/>
        <color theme="1"/>
        <rFont val="Fira Sans"/>
        <family val="2"/>
        <scheme val="minor"/>
      </rPr>
      <t xml:space="preserve"> Segurança a Fundo, que abrange campanhas anuais de educação, engajamento e sensibilização das lideranças, colaboradores e fornecedores. A aderência ao Segurança a Fundo é fundamental para a evolução da performance operacional, uma vez que a maior parte das atividades operacionais no Campo de Atlanta são desenvolvidas por empresas prestadoras de serviço.
Estudos de riscos são realizados por equipe multidisciplinar e utilizando-se de metodologias reconhecidas pela indústria de petróleo e gás natural (por exemplo: FMECA, HAZID, HAZOP, APP/APR e Bowtie). Utilizamos como referência para aceitabilidade do risco um conceito amplamente difundido na indústria e considerado uma boa prática, o ALARP (As Low As Reasonably Practicable - tão baixo quanto razoavelmente possível). Por meio dos estudos de riscos, estabelecemos Elementos Críticos de Segurança, que são continuamente monitorados na operação.
Nossa abordagem de gestão inclui ainda o alinhamento às 9 regras que salvam vidas, da International Association of Oil &amp; Gas Producers (IOGP). Todos os trabalhadores são treinados conforme uma matriz de treinamentos e orientados a interromper ou não iniciar uma atividade sem as devidas condições de segurança. Eles também são engajados por meio de mecanismos de relato de condições inseguras (Cartão Alerta e Safety Cards) e nas reuniões da Comissão Interna de Prevenção de Acidentes (CIPA), entre outros mecanismos.
</t>
    </r>
    <r>
      <rPr>
        <b/>
        <sz val="10"/>
        <color theme="4"/>
        <rFont val="Fira Sans"/>
        <family val="2"/>
        <scheme val="minor"/>
      </rPr>
      <t>Investigação de acidentes</t>
    </r>
    <r>
      <rPr>
        <sz val="10"/>
        <color theme="1"/>
        <rFont val="Fira Sans"/>
        <family val="2"/>
        <scheme val="minor"/>
      </rPr>
      <t xml:space="preserve">
O processo de investigação de acidentes e incidentes da Enauta compreende as atividades de comunicação, notificação, registro, análise de causas e estabelecimento de ações corretivas, preventivas e de abrangência de forma a evitar a sua recorrência. Qualquer incidente ou acidente é comunicado imediatamente ao nosso representante local e devidamente registrado no Banco de Dados de Incidentes da Enauta. A análise de causa é feita por uma Comissão de Investigação, que inclui representantes técnicos de segurança, integrantes da CIPA, trabalhadores da área onde ocorreu o acidente e especialistas em investigação de acidentes. O resultado das investigações é formalizado em um relatório, incluindo recomendações de ações de melhoria.
</t>
    </r>
    <r>
      <rPr>
        <b/>
        <sz val="10"/>
        <color theme="4"/>
        <rFont val="Fira Sans"/>
        <family val="2"/>
        <scheme val="minor"/>
      </rPr>
      <t xml:space="preserve">Promoção da saúde
</t>
    </r>
    <r>
      <rPr>
        <sz val="10"/>
        <color theme="1"/>
        <rFont val="Fira Sans"/>
        <family val="2"/>
        <scheme val="minor"/>
      </rPr>
      <t xml:space="preserve">Contamos com um médico do trabalho com dedicação de jornada parcial para o acompanhamento de saúde dos colaboradores e terceiros. Além dos exames periódicos, incentivamos a realização de exames complementares para monitoramento da saúde e da qualidade de vida, especialmente para os colaboradores acima de 45 anos, que passam por check up de saúde anual. Nas instalações, realizamos blitze posturais e orientamos os profissionais para a adoção de hábitos saudáveis. Todos os colaboradores têm como benefício um plano de saúde e um canal telefônico para orientações em casos de emergência (IH Care).
Exigimos das contratadas a conformidade com os exames médios periódicos e atestados de saúde ocupacional, além de recomendar a oferta de plano de saúde aos terceiros que atuam em nossas operações. Disponibilizamos ainda serviços para atendimento médico inicial e encaminhamento a hospitais em caso de urgências.
</t>
    </r>
    <r>
      <rPr>
        <b/>
        <sz val="10"/>
        <color theme="4"/>
        <rFont val="Fira Sans"/>
        <family val="2"/>
        <scheme val="minor"/>
      </rPr>
      <t>Segurança operacional</t>
    </r>
    <r>
      <rPr>
        <sz val="10"/>
        <color theme="1"/>
        <rFont val="Fira Sans"/>
        <family val="2"/>
        <scheme val="minor"/>
      </rPr>
      <t xml:space="preserve">
A promoção da segurança operacional está baseada em cinco valores:
</t>
    </r>
    <r>
      <rPr>
        <sz val="10"/>
        <color theme="4"/>
        <rFont val="Fira Sans"/>
        <family val="2"/>
        <scheme val="minor"/>
      </rPr>
      <t>●</t>
    </r>
    <r>
      <rPr>
        <sz val="10"/>
        <color theme="1"/>
        <rFont val="Fira Sans"/>
        <family val="2"/>
        <scheme val="minor"/>
      </rPr>
      <t xml:space="preserve"> LIDERANÇA para promover uma cultura de segurança operacional e de prevenção de incidentes, incentivando a força de trabalho a comunicar as condições inseguras.
</t>
    </r>
    <r>
      <rPr>
        <sz val="10"/>
        <color theme="4"/>
        <rFont val="Fira Sans"/>
        <family val="2"/>
        <scheme val="minor"/>
      </rPr>
      <t>●</t>
    </r>
    <r>
      <rPr>
        <sz val="10"/>
        <color theme="1"/>
        <rFont val="Fira Sans"/>
        <family val="2"/>
        <scheme val="minor"/>
      </rPr>
      <t xml:space="preserve"> RESPONSABILIDADE de saber e agir da maneira correta, considerando as questões relacionadas à segurança, à saúde, ao meio ambiente e à integridade de ativos.
</t>
    </r>
    <r>
      <rPr>
        <sz val="10"/>
        <color theme="4"/>
        <rFont val="Fira Sans"/>
        <family val="2"/>
        <scheme val="minor"/>
      </rPr>
      <t>●</t>
    </r>
    <r>
      <rPr>
        <sz val="10"/>
        <color theme="1"/>
        <rFont val="Fira Sans"/>
        <family val="2"/>
        <scheme val="minor"/>
      </rPr>
      <t xml:space="preserve"> COMPROMETIMENTO para assegurar os recursos necessários para prevenção, mitigação e controle dos impactos relacionados às atividades operacionais, buscando permanentemente a melhoria contínua dos resultados.
</t>
    </r>
    <r>
      <rPr>
        <sz val="10"/>
        <color theme="4"/>
        <rFont val="Fira Sans"/>
        <family val="2"/>
        <scheme val="minor"/>
      </rPr>
      <t>●</t>
    </r>
    <r>
      <rPr>
        <sz val="10"/>
        <color theme="1"/>
        <rFont val="Fira Sans"/>
        <family val="2"/>
        <scheme val="minor"/>
      </rPr>
      <t xml:space="preserve"> GESTÃO DA INTEGRIDADE para manter os ativos operacionais preservados de modo a assegurar um elevado nível de confiabilidade, respeitando a vida útil para a qual foram projetados.
</t>
    </r>
    <r>
      <rPr>
        <sz val="10"/>
        <color theme="4"/>
        <rFont val="Fira Sans"/>
        <family val="2"/>
        <scheme val="minor"/>
      </rPr>
      <t>●</t>
    </r>
    <r>
      <rPr>
        <sz val="10"/>
        <color theme="1"/>
        <rFont val="Fira Sans"/>
        <family val="2"/>
        <scheme val="minor"/>
      </rPr>
      <t xml:space="preserve"> GESTÃO DE RISCOS para identificar, avaliar e divulgar os riscos envolvidos nas atividades operacionais a toda força de trabalho envolvida, de modo a evitar a ocorrência de incidentes
A Enauta realiza estudos de riscos conforme a metodologia HAZID e gerencia barreiras de segurança a partir de diagramas BowTie. Para responder a situações de emergência, a companhia adota os princípios do Incident Command System (ICS) e atualiza periodicamente o Plano de Emergência Individual (PEI) do Campo de Atlanta, além de trabalhar em parceria com a Oil Spill Response Limited (OSRL), maior organização especializada em resposta a emergências na indústria de óleo e gás.</t>
    </r>
  </si>
  <si>
    <r>
      <rPr>
        <b/>
        <sz val="10"/>
        <color theme="4"/>
        <rFont val="Fira Sans"/>
        <family val="2"/>
        <scheme val="minor"/>
      </rPr>
      <t>Conselho de Administração</t>
    </r>
    <r>
      <rPr>
        <sz val="10"/>
        <color theme="1"/>
        <rFont val="Fira Sans"/>
        <family val="2"/>
        <scheme val="minor"/>
      </rPr>
      <t xml:space="preserve">
O Conselho de Administração da Enauta estabelece a orientação geral dos negócios da companhia, visando zelar pela sua perenidade em uma perspectiva de longo prazo e de sustentabilidade que incorpore considerações de ordem econômica, social, ambiental e de boa governança corporativa, conforme previsto em seu Regimento Interno. Para isso, o Conselho de Administração conta com o suporte de Comitês, que aprofundam discussões sobre a atuação da companhia, externalidades, riscos e oportunidades nas dimensões econômica, ambiental e social, entre outros tópicos. 
O Conselho de Administração conta com cinco membros independentes e nenhum conselheiro acumula funções executivas na companhia. No entanto, não há representantes de stakeholders (além de acionistas). Destaca-se ainda a presença de pelo menos dois membros independentes em cada um dos Comitês de Assessoramento. Todos os conselheiros possuem amplo conhecimento e experiência no setor de óleo e gás.
</t>
    </r>
    <r>
      <rPr>
        <b/>
        <sz val="10"/>
        <color theme="4"/>
        <rFont val="Fira Sans"/>
        <family val="2"/>
        <scheme val="minor"/>
      </rPr>
      <t xml:space="preserve">Diretoria Executiva
</t>
    </r>
    <r>
      <rPr>
        <sz val="10"/>
        <color theme="1"/>
        <rFont val="Fira Sans"/>
        <family val="2"/>
        <scheme val="minor"/>
      </rPr>
      <t xml:space="preserve">No âmbito executivo, os diretores lideram as diversas áreas na condução das atividades e de diferentes projetos em linha com as expectativas e diretrizes estratégicas apontadas pelo Conselho de Administração. Fóruns multidisciplinares formados por gerentes de diferentes áreas reúnem-se mensalmente e apoiam os diretores na tomada de decisão e condução de iniciativas em temas-chave para a estratégia de negócios.
</t>
    </r>
    <r>
      <rPr>
        <b/>
        <sz val="10"/>
        <color theme="4"/>
        <rFont val="Fira Sans"/>
        <family val="2"/>
        <scheme val="minor"/>
      </rPr>
      <t>Nomeação e seleção</t>
    </r>
    <r>
      <rPr>
        <sz val="10"/>
        <color theme="1"/>
        <rFont val="Fira Sans"/>
        <family val="2"/>
        <scheme val="minor"/>
      </rPr>
      <t xml:space="preserve">
A seleção de integrantes do Conselho de Administração segue as diretrizes e procedimentos previstos pela Política de Indicação da Enauta. A avaliação de candidatos às posições de conselheiro é realizada pelos Comitês de Remuneração e Pessoas e de Governança, Ética e Sustentabilidade. A eleição dos membros do Conselho de Administração ocorre a cada dois anos na Assembleia Geral de Acionistas.
Conforme dispõe a Política de Indicação, o processo de nomeação de membros para o Conselho de Administração deve considerar, na medida do possível, uma boa formação dos órgãos societários para que a composição do órgão seja adequada ao porte e às necessidades da Enauta. Entre os critérios avaliados estão a diversidade de conhecimento, a complementaridade na formação acadêmica e de experiência profissional, aspectos culturais, faixa etária e gênero. Conforme os requisitos do Regulamento do Novo Mercado da B3, segmento em que a companhia tem suas ações listadas, o Conselho de Administração deve contar com pelo menos 2 membros independentes.
A eleição dos membros dos Comitês é realizada pelo Conselho de Administração na primeira reunião após a realização da Assembleia Geral de Acionistas que elegeu os conselheiros do órgão. A indicação dos membros dos Comitês considera a experiência e conhecimento dos conselheiros nas matérias que analisam. O Comitê de Auditoria conta, ainda, com dois membros externos e especialistas em assuntos de contabilidade societária e dois membros independentes do Conselho de Administração.</t>
    </r>
  </si>
  <si>
    <r>
      <rPr>
        <b/>
        <sz val="10"/>
        <color theme="4"/>
        <rFont val="Fira Sans"/>
        <family val="2"/>
        <scheme val="minor"/>
      </rPr>
      <t>Programa de Compliance</t>
    </r>
    <r>
      <rPr>
        <sz val="10"/>
        <color theme="1"/>
        <rFont val="Fira Sans"/>
        <family val="2"/>
        <scheme val="minor"/>
      </rPr>
      <t xml:space="preserve">
Por meio do Programa de Compliance, que abrange 100% das nossas unidades e operações, buscamos a mitigação dos riscos de fraude e corrupção em suas operações. Além disso, alinhados às melhores práticas de governança, executamos procedimentos de controles internos e de auditoria, que possibilitam a identificação de casos de fraude e corrupção em suas atividades. O Código de Conduta Ética e a Política Anticorrupção são os dois principais instrumentos normativos que tratam do tema e são amplamente comunicados aos administradores, colaboradores, fornecedores e demais stakeholders por meio do site institucional. Todos os novos colaboradores, no ato de sua contratação, têm acesso ao Código de Conduta Ética.
Os fornecedores críticos, por meio do Portal de Compliance (plataforma interna para registro dos procedimentos de due diligence), também registram o conhecimento e a aceitação do Código de Conduta Ética e da Política Anticorrupção. Realizamos due diligences de fornecedores e de entidades que recebem patrocínios ou doações de recursos de leis de incentivo para aplicação de projetos sociais. As diligências visam à mitigação de riscos de corrupção, de envolvimento em lavagem de dinheiro e financiamento ao terrorismo, em irregularidades nas interações e contratos com a administração pública. Dessa forma, 100% das operações são avaliadas quanto a riscos de corrupção.
</t>
    </r>
    <r>
      <rPr>
        <b/>
        <sz val="10"/>
        <color theme="4"/>
        <rFont val="Fira Sans"/>
        <family val="2"/>
        <scheme val="minor"/>
      </rPr>
      <t>Direitos humanos</t>
    </r>
    <r>
      <rPr>
        <sz val="10"/>
        <color theme="1"/>
        <rFont val="Fira Sans"/>
        <family val="2"/>
        <scheme val="minor"/>
      </rPr>
      <t xml:space="preserve">
Respeitamos e promovemos os direitos humanos, conforme os princípios da Declaração Universal dos Direitos Humanos, em 100% de nossas atividades e na nossa cadeia de valor. Esse posicionamento está estabelecido na Política para o Desenvolvimento Sustentável e foi fortalecido, em 2021, com a aprovação e divulgação da Política sobre Pessoas e Direitos Humanos.
Em 2023, demos continuidade ao desenvolvimento do Programa de Direitos Humanos, Diversidade e Inclusão, por meio do qual nos responsabilizamos pela implementação dos seguintes princípios:
</t>
    </r>
    <r>
      <rPr>
        <sz val="10"/>
        <color theme="4"/>
        <rFont val="Fira Sans"/>
        <family val="2"/>
        <scheme val="minor"/>
      </rPr>
      <t xml:space="preserve"> ●</t>
    </r>
    <r>
      <rPr>
        <sz val="10"/>
        <color theme="1"/>
        <rFont val="Fira Sans"/>
        <family val="2"/>
        <scheme val="minor"/>
      </rPr>
      <t xml:space="preserve"> Construir e preservar um ambiente de trabalho livre de preconceitos e qualquer tipo de discriminação. 
</t>
    </r>
    <r>
      <rPr>
        <sz val="10"/>
        <color theme="4"/>
        <rFont val="Fira Sans"/>
        <family val="2"/>
        <scheme val="minor"/>
      </rPr>
      <t xml:space="preserve"> ●</t>
    </r>
    <r>
      <rPr>
        <sz val="10"/>
        <color theme="1"/>
        <rFont val="Fira Sans"/>
        <family val="2"/>
        <scheme val="minor"/>
      </rPr>
      <t xml:space="preserve"> Oferecer a todos condições igualitárias para o acesso a oportunidades de contratação, remuneração e desenvolvimento profissional. 
 </t>
    </r>
    <r>
      <rPr>
        <sz val="10"/>
        <color theme="4"/>
        <rFont val="Fira Sans"/>
        <family val="2"/>
        <scheme val="minor"/>
      </rPr>
      <t>●</t>
    </r>
    <r>
      <rPr>
        <sz val="10"/>
        <color theme="1"/>
        <rFont val="Fira Sans"/>
        <family val="2"/>
        <scheme val="minor"/>
      </rPr>
      <t xml:space="preserve"> Promover a diversidade de gênero, racial e de orientação sexual (LGBTQIA+) na gestão de pessoas, respeitando as diferenças individuais, culturais e garantindo a liberdade de expressão e de opinião.
</t>
    </r>
    <r>
      <rPr>
        <sz val="10"/>
        <color theme="4"/>
        <rFont val="Fira Sans"/>
        <family val="2"/>
        <scheme val="minor"/>
      </rPr>
      <t xml:space="preserve"> ●</t>
    </r>
    <r>
      <rPr>
        <sz val="10"/>
        <color theme="1"/>
        <rFont val="Fira Sans"/>
        <family val="2"/>
        <scheme val="minor"/>
      </rPr>
      <t xml:space="preserve"> Combater qualquer forma de trabalho degradante (forçado ou infantil, por exemplo).
 </t>
    </r>
    <r>
      <rPr>
        <sz val="10"/>
        <color theme="4"/>
        <rFont val="Fira Sans"/>
        <family val="2"/>
        <scheme val="minor"/>
      </rPr>
      <t>●</t>
    </r>
    <r>
      <rPr>
        <sz val="10"/>
        <color theme="1"/>
        <rFont val="Fira Sans"/>
        <family val="2"/>
        <scheme val="minor"/>
      </rPr>
      <t xml:space="preserve"> Garantir o respeito à associação sindical e à legislação trabalhista.
As atividades desenvolvidas pela Enauta e nossa cadeia de fornecedores são altamente reguladas e exigem elevada qualificação técnica dos trabalhadores. Além disso, as operações e os fornecedores são continuamente avaliados no âmbito do Programa de Compliance, assegurando a conformidade legal e a conduta de acordo com as diretrizes do Código de Conduta Ética. Por essas condições, endentemos que não há risco significativo de ocorrência de formas de trabalho degradante em suas operações e na sua cadeia de valor, entre elas condições de trabalho forçadas análogas ao escravo, trabalho infantil ou comprometimento das atividades sindicais pertinentes às categorias profissionais.
</t>
    </r>
    <r>
      <rPr>
        <b/>
        <sz val="10"/>
        <color theme="4"/>
        <rFont val="Fira Sans"/>
        <family val="2"/>
        <scheme val="minor"/>
      </rPr>
      <t>Avaliação e monitoramento de fornecedores</t>
    </r>
    <r>
      <rPr>
        <sz val="10"/>
        <color theme="1"/>
        <rFont val="Fira Sans"/>
        <family val="2"/>
        <scheme val="minor"/>
      </rPr>
      <t xml:space="preserve">
Nos processos de seleção de fornecedores, possuímos mecanismos para incorporar avaliações de aspectos ambientais e sociais das empresas parceiras. Os potenciais fornecedores respondem a um questionário de Qualidade, Segurança, Meio Ambiente e Saúde (QSMS) e, além disso, a companhia realiza uma verificação de documentos mínimos obrigatórios, de acordo com o nível de criticidade do fornecedor. Além disso, o processo de homologação das empresas inclui a avaliação de documentos legais, como certidões de regularidade fiscal e trabalhista.
Os fornecedores críticos, categoria que abrange todas as empresas que prestam serviços para a operação do Campo de Atlanta, são avaliados e monitorados por meio de auditorias conduzidas pela Gerência de QSMS. Essas avaliações abrangem diversos aspectos ESG, como a regularidade com a legislação trabalhista, os processos de gestão de impactos ambientais e a aderência aos protocolos e procedimentos de segurança estabelecidos para a operação. O monitoramento ocorre por meio de documentos ponte, reuniões e rotinas de diálogo periódicas e auditorias periódicas dos fornecedores críticos.</t>
    </r>
  </si>
  <si>
    <t>A Enauta possuía três processos judiciais em andamento no encerramento de 2023 cujas multas em discussão superavam R$ 1 milhão, sendo um relacionado à assinatura de contrato de concessão, um com natureza trabalhista e o terceiro refente ao cumprimento de condicionantes de licenciamento. Em todos eles, a Companhia protocolou defesa e aguarda a evolução dos casos. No período, não houve pagamento de uma multa significativa.</t>
  </si>
  <si>
    <r>
      <t>Taxa de retorno</t>
    </r>
    <r>
      <rPr>
        <vertAlign val="superscript"/>
        <sz val="10"/>
        <color theme="1"/>
        <rFont val="Fira Sans"/>
        <family val="2"/>
        <scheme val="minor"/>
      </rPr>
      <t>1</t>
    </r>
  </si>
  <si>
    <r>
      <t>Taxa de retenção</t>
    </r>
    <r>
      <rPr>
        <vertAlign val="superscript"/>
        <sz val="10"/>
        <color theme="1"/>
        <rFont val="Fira Sans"/>
        <family val="2"/>
        <scheme val="minor"/>
      </rPr>
      <t>2</t>
    </r>
  </si>
  <si>
    <t>Avaliamos os impactos sobre as comunidades provocados pelas atividades da companhia por meio de Avaliação de Impacto Ambiental (AIA), instrumento construído por equipes multidisciplinares com base em diagnósticos, descrições e avaliações sobre mudanças potenciais ou efetivas de cada projeto. Essas análises determinam as características de cada impacto e, no caso de natureza negativa, as ações de mitigação.
Os impactos sobre o meio socioeconômico são mapeados para as fases de instalação, de operação e de descomissionamento. Existem impactos de natureza negativa, como a interferência nas atividades pesqueiras e aumento do risco de acidentes de tráfego de embarcações, e impactos positivos, como o aumento da produção de conhecimento científico e dos benefícios econômicos proporcionados pelas atividades de produção de óleo e gás.
Uma das principais ações de mitigação dos impactos é a realização do Projeto de Comunicação Social (PCS), que informa e comunica prioritariamente pescadores e representantes de instituições e de associações da classe pesqueira sobre os aspectos das atividades do Campo de Atlanta. São realizadas campanhas de campo informativas para divulgação das atividades e abordagens comunitárias nas localidades pesqueiras da área de influência do ativo. Além disso, também são realizados anúncios em rádios comerciais AM, FM e em VHF (frequência marítima), formalizando o início de novas atividades e em outros momentos que sejam pertinentes de serem informados, como a chegada de uma unidade marítima. Também monitoramos continuamente a Zona de Segurança das unidades marítimas (raio de 500m ao redor do FPSO/Sonda) para evitar acidentes envolvendo as embarcações de pesca. Sempre que necessário, é realizada a comunicação direta entre a unidade marítima e as embarcações pesqueiras próximas à atividade, por meio de um profissional capacitado.
As comunidades podem se comunicar com a Enauta por meio telefone ou site, canais divulgados em todo material informativo do PCS. Além disso, a meta do PCS é registrar e retornar 100% dos contatos realizados pelos canais de comunicação no período de até 5 dias úteis. Foram registradas duas manifestações por esses canais em 2023.
Em nossa estratégia, a realização do investimento em projetos sociais é voltada para a promoção da educação, da cultura, da saúde e da preservação ambiental. Os recursos são obtidos por meio de leis de incentivo e os projetos apoiados são selecionados de acordo com a sua relevância e a consonância das iniciativas com as metas dos Objetivos de Desenvolvimento Sustentável (ODS), propostas pela ONU na Agenda 2030.</t>
  </si>
  <si>
    <t>Em 2023 a Enauta apresentou prejuízo fiscal orçado até dezembro de 2023,  não havendo base de débito de Imposto de Renda para cálculo e dedução de incentivos sociais.</t>
  </si>
  <si>
    <r>
      <t xml:space="preserve">A gestão com eficiência dos impactos ambientais das operações é um elemento central para o sucesso do negócio da Enauta. Os processos e ferramentas para o gerenciamento dos aspectos ambientais são integrados ao Sistema de Gestão Integrado (SGI), e a certificação conforme a norma ISO 14001 assegura a atualização em relação às melhores práticas.
Por meio dos processos internos e do monitoramento contínuo, a Companhia realiza a gestão de recursos hídricos, com foco no consumo de água e descarte de efluentes; a gestão dos resíduos, garantindo a destinação adequada e buscando o reaproveitamento dos materiais; e a gestão dos impactos sobre a biodiversidade,  voltada para a identificação e mitigação de riscos para a fauna e a flora, com ações de proteção e resposta a emergências em caso de acidentes.
O engajamento dos colaboradores e terceirizados garante a padronização dos processos para a minimização dos impactos ambientais. Para isso, a Companhia realiza o Projeto de Educação Ambiental dos Trabalhadores (PEAT), que conta com ações de capacitação dos profissionais envolvidos na operação do Campo de Atlanta sobre as características e impactos ambientais das atividades, bem como sobre as ações para mitigação e controle.
</t>
    </r>
    <r>
      <rPr>
        <b/>
        <sz val="10"/>
        <color theme="4"/>
        <rFont val="Fira Sans"/>
        <family val="2"/>
        <scheme val="minor"/>
      </rPr>
      <t>Recursos hídricos</t>
    </r>
    <r>
      <rPr>
        <sz val="10"/>
        <color theme="1"/>
        <rFont val="Fira Sans"/>
        <family val="2"/>
        <scheme val="minor"/>
      </rPr>
      <t xml:space="preserve">
A maioria da água consumida nas operações é captada diretamente no mar e tratada por meio de um dessalinizador a bordo do FPSO Petrojarl I para ser utilizada em diferentes processos. O consumo humano é suprido pela rede municipal do Rio de Janeiro (para o escritório da sede) e pelo envio de água potável ao Campo de Atlanta a partir da base operacional em Niterói.
O descarte de efluentes e a gestão para evitar vazamentos são os processos críticos para evitar e mitigar impactos ambientais sobre os recursos hídricos. Os diferentes efluentes gerados no Campo de Atlanta (sanitários, água oleosa e água produzida) são tratados por métodos adequados e descartados em conformidade com as legislações e regulações aplicáveis. Medições periódicas do teor de hidrocarbonetos nesses efluentes garantem níveis adequados nas descargas. As práticas para evitar vazamentos são abrangidas pelo Sistema de Gestão Integrado.
</t>
    </r>
    <r>
      <rPr>
        <b/>
        <sz val="10"/>
        <color theme="4"/>
        <rFont val="Fira Sans"/>
        <family val="2"/>
        <scheme val="minor"/>
      </rPr>
      <t>Resíduos</t>
    </r>
    <r>
      <rPr>
        <sz val="10"/>
        <color theme="1"/>
        <rFont val="Fira Sans"/>
        <family val="2"/>
        <scheme val="minor"/>
      </rPr>
      <t xml:space="preserve">
A geração significativa de resíduos está associada às operações do Campo de Atlanta. São priorizados métodos que permitam o reaproveitamento dos resíduos, como a reciclagem, beneficiamento e rerrefino. Todos os procedimentos para o gerenciamento de resíduos estão abrangidos pelo SGI e garantem a conformidade com os parâmetros legais e regulatórios aplicáveis.
Os resíduos são encaminhados por empresas devidamente homologadas para seu descarte, mediante o controle de Manifestos Marítimos de Resíduos (MMRs), tíquetes de pesagem, Manifestos de Transporte (MTRs), Relatórios de Recebimento (RRs), Certificados de Destinação Final (CDFs) e mapa e planilhas de rastreabilidade de resíduos.
</t>
    </r>
    <r>
      <rPr>
        <b/>
        <sz val="10"/>
        <color theme="4"/>
        <rFont val="Fira Sans"/>
        <family val="2"/>
        <scheme val="minor"/>
      </rPr>
      <t>Biodiversidade</t>
    </r>
    <r>
      <rPr>
        <sz val="10"/>
        <color theme="1"/>
        <rFont val="Fira Sans"/>
        <family val="2"/>
        <scheme val="minor"/>
      </rPr>
      <t xml:space="preserve">
O principal risco para a biodiversidade decorrente das atividades da indústria óleo e gás está associado à ocorrência de vazamentos nas diferentes operações de produção e exploração. Para mitigar esse risco, adotamos as melhores práticas de segurança operacional e investimos continuamente em estudos e avaliações de impacto, para identificar áreas sensíveis, estabelecer medidas de proteção e de mitigação, e construir protocolos de resposta a emergências.
Também atuamos de forma preventiva para identificar os potenciais impactos ambientais das atividades nas áreas, por meio da elaboração dos Estudos de Impacto Ambiental dos ativos, posteriormente apresentados ao IBAMA, órgão governamental responsável pela concessão das licenças ambientais.
Sempre que possível, conectamos o investimento em projetos de Pesquisa e Desenvolvimento (P&amp;D) à estratégia de identificação de riscos e proteção da biodiversidade. Esse foi o foco, por exemplo, do Projeto Costa Norte, a maior iniciativa de P&amp;D na história da Enauta, com um investimento total de R$ 14,2 milhões. Merece destaque também o projeto Mangues do Rio, conduzido em 2021 em parceria com a Universidade do Estado do Rio de Janeiro (UERJ). A iniciativa determinou a contribuição das florestas de mangue do estado do Rio de Janeiro para a mitigação do aquecimento global: cada hectare de mangue pode armazenar até 500 toneladas de carbono.</t>
    </r>
  </si>
  <si>
    <r>
      <t xml:space="preserve">A tabela abaixo apresenta a correlação dos conteúdos GRI cobertos neste Databook. Em cada um, você poderá clicar nos hiperlinks da coluna "Onde encontrar" para acessar facilmente as informações que respondem a esse framework. Para mais informações sobre a gestão de sustentabilidade e os conteúdos GRI respondidos pela Enauta, acesse a versão PDF do Relatório Integrado, disponível </t>
    </r>
    <r>
      <rPr>
        <b/>
        <sz val="11"/>
        <color theme="5"/>
        <rFont val="Fira Sans"/>
        <family val="2"/>
        <scheme val="minor"/>
      </rPr>
      <t>neste link</t>
    </r>
    <r>
      <rPr>
        <sz val="11"/>
        <rFont val="Fira Sans"/>
        <family val="2"/>
        <scheme val="minor"/>
      </rPr>
      <t>.</t>
    </r>
  </si>
  <si>
    <r>
      <t xml:space="preserve">A tabela abaixo apresenta a correlação tópicos e indicadores SASB cobertos neste Databook. Em cada um, você poderá clicar nos hiperlinks da coluna "Onde encontrar" para acessar facilmente as informações que respondem a esse framework. Para mais informações sobre a gestão de sustentabilidade e os indicadores SASB respondidos pela Enauta, acesse a versão PDF do Relato Integrado, disponível </t>
    </r>
    <r>
      <rPr>
        <b/>
        <sz val="11"/>
        <color theme="5"/>
        <rFont val="Fira Sans"/>
        <family val="2"/>
        <scheme val="minor"/>
      </rPr>
      <t>neste link</t>
    </r>
    <r>
      <rPr>
        <sz val="11"/>
        <rFont val="Fira Sans"/>
        <family val="2"/>
        <scheme val="minor"/>
      </rPr>
      <t>.</t>
    </r>
  </si>
  <si>
    <r>
      <t xml:space="preserve">A tabela abaixo apresenta a correlação das recomendações de relato TCFD cobertas neste Databook. Em cada um, você poderá clicar nos hiperlinks da coluna "Onde encontrar" para acessar facilmente as informações que respondem a esse framework. Para mais informações sobre a gestão de sustentabilidade e as recomendações TCFD respondidas pela Enauta, acesse a versão PDF do Relato Integrado, disponível </t>
    </r>
    <r>
      <rPr>
        <b/>
        <sz val="11"/>
        <color theme="5"/>
        <rFont val="Fira Sans"/>
        <family val="2"/>
        <scheme val="minor"/>
      </rPr>
      <t>neste link</t>
    </r>
    <r>
      <rPr>
        <sz val="11"/>
        <rFont val="Fira Sans"/>
        <family val="2"/>
        <scheme val="minor"/>
      </rPr>
      <t>.</t>
    </r>
  </si>
  <si>
    <t xml:space="preserve">O Conselho de Administração reúne-se conforme um plano anual de reuniões ordinárias e sempre que convocado extraordinariamente. No ano de 2023, foram realizadas 22 reuniões do Conselho de Administração da companhia. Nelas, os principais avanços e desafios estratégicos da Companhia foram discutidos e avaliados pelo colegiado. Nas reuniões do Conselho de Administração e dos Comitês, as lideranças da Enauta prestam contas sobre o andamento de projetos relevantes para a estratégia corporativa, contribuindo também para a ampliação da qualificação dos membros da governança em temas de fronteira, novas tecnologias e abordagens inovadoras para os desafios corporativos. O calendário de reuniões do Conselho de Administração prevê periodicamente a realização do Momento ESG, em que questões ambientais, sociais e de governança são levada a conhecimento do órgão. Preocupações críticas e eventuais diligências graves são comunicadas ao Conselho de Administração por meio das reuniões com o Comitê de Governança, Ética e Sustentabilidade. Em 2023, não foi identificada nenhuma preocupação crítica a ser levada para conhecimento do órgão máximo de governança. </t>
  </si>
  <si>
    <t>Intensidade de emissões do Campo de Atlanta (OPEX + CAPEX)</t>
  </si>
  <si>
    <t>Intensidade de emissões do Campo de Atlanta (OPEX)</t>
  </si>
  <si>
    <t>Intensidade de emissões consolidada (100% Atlanta OPEX e CAPEX + 45% Manati)</t>
  </si>
  <si>
    <t>Intensidade de emissões consolidada (100% Atlanta OPEX + 45% Manati)</t>
  </si>
  <si>
    <t>Intensidade de emissões do Campo de Manati (45%)</t>
  </si>
  <si>
    <t>1. Apenas os fornecedores qualificados/críticos são avaliados em critérios sociais e ambientais na contratação.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</si>
</sst>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Fira Sans"/>
      <family val="2"/>
      <scheme val="minor"/>
    </font>
    <font>
      <sz val="11"/>
      <color theme="1"/>
      <name val="Fira Sans"/>
      <family val="2"/>
      <scheme val="minor"/>
    </font>
    <font>
      <b/>
      <sz val="11"/>
      <color theme="0"/>
      <name val="Fira Sans"/>
      <family val="2"/>
      <scheme val="minor"/>
    </font>
    <font>
      <b/>
      <sz val="11"/>
      <color theme="1"/>
      <name val="Fira Sans"/>
      <family val="2"/>
      <scheme val="minor"/>
    </font>
    <font>
      <sz val="11"/>
      <color theme="0"/>
      <name val="Fira Sans"/>
      <family val="2"/>
      <scheme val="minor"/>
    </font>
    <font>
      <b/>
      <sz val="10"/>
      <color theme="1"/>
      <name val="Fira Sans"/>
      <family val="2"/>
      <scheme val="minor"/>
    </font>
    <font>
      <b/>
      <sz val="10"/>
      <color theme="4"/>
      <name val="Fira Sans"/>
      <family val="2"/>
      <scheme val="minor"/>
    </font>
    <font>
      <b/>
      <sz val="24"/>
      <color theme="4"/>
      <name val="Fira Sans"/>
      <family val="2"/>
      <scheme val="minor"/>
    </font>
    <font>
      <b/>
      <sz val="28"/>
      <color theme="4"/>
      <name val="Fira Sans"/>
      <family val="2"/>
      <scheme val="minor"/>
    </font>
    <font>
      <b/>
      <sz val="11"/>
      <color theme="4"/>
      <name val="Fira Sans"/>
      <family val="2"/>
      <scheme val="minor"/>
    </font>
    <font>
      <b/>
      <sz val="16"/>
      <color theme="1"/>
      <name val="Fira Sans"/>
      <family val="2"/>
      <scheme val="minor"/>
    </font>
    <font>
      <b/>
      <sz val="16"/>
      <color theme="5"/>
      <name val="Fira Sans"/>
      <family val="2"/>
      <scheme val="minor"/>
    </font>
    <font>
      <b/>
      <sz val="16"/>
      <color theme="4"/>
      <name val="Fira Sans"/>
      <family val="2"/>
      <scheme val="minor"/>
    </font>
    <font>
      <sz val="10"/>
      <color theme="1"/>
      <name val="Fira Sans"/>
      <family val="2"/>
      <scheme val="minor"/>
    </font>
    <font>
      <sz val="12"/>
      <color theme="1"/>
      <name val="Fira Sans"/>
      <family val="2"/>
      <scheme val="minor"/>
    </font>
    <font>
      <sz val="10"/>
      <color theme="4"/>
      <name val="Fira Sans"/>
      <family val="2"/>
      <scheme val="minor"/>
    </font>
    <font>
      <b/>
      <sz val="10"/>
      <color theme="0"/>
      <name val="Fira Sans"/>
      <family val="2"/>
      <scheme val="minor"/>
    </font>
    <font>
      <b/>
      <vertAlign val="subscript"/>
      <sz val="10"/>
      <color theme="1"/>
      <name val="Fira Sans"/>
      <family val="2"/>
      <scheme val="minor"/>
    </font>
    <font>
      <vertAlign val="subscript"/>
      <sz val="10"/>
      <color theme="1"/>
      <name val="Fira Sans"/>
      <family val="2"/>
      <scheme val="minor"/>
    </font>
    <font>
      <sz val="8"/>
      <color theme="1"/>
      <name val="Fira Sans"/>
      <family val="2"/>
      <scheme val="minor"/>
    </font>
    <font>
      <vertAlign val="subscript"/>
      <sz val="8"/>
      <color theme="1"/>
      <name val="Fira Sans"/>
      <family val="2"/>
      <scheme val="minor"/>
    </font>
    <font>
      <u/>
      <sz val="11"/>
      <color theme="10"/>
      <name val="Fira Sans"/>
      <family val="2"/>
      <scheme val="minor"/>
    </font>
    <font>
      <u/>
      <sz val="10"/>
      <color theme="10"/>
      <name val="Fira Sans"/>
      <family val="2"/>
      <scheme val="minor"/>
    </font>
    <font>
      <b/>
      <vertAlign val="superscript"/>
      <sz val="10"/>
      <color theme="1"/>
      <name val="Fira Sans"/>
      <family val="2"/>
      <scheme val="minor"/>
    </font>
    <font>
      <vertAlign val="superscript"/>
      <sz val="10"/>
      <color theme="1"/>
      <name val="Fira Sans"/>
      <family val="2"/>
      <scheme val="minor"/>
    </font>
    <font>
      <b/>
      <sz val="10"/>
      <name val="Fira Sans"/>
      <family val="2"/>
      <scheme val="minor"/>
    </font>
    <font>
      <b/>
      <sz val="8"/>
      <color theme="5"/>
      <name val="Fira Sans"/>
      <family val="2"/>
      <scheme val="minor"/>
    </font>
    <font>
      <b/>
      <sz val="14"/>
      <color theme="4"/>
      <name val="Fira Sans"/>
      <family val="2"/>
      <scheme val="minor"/>
    </font>
    <font>
      <b/>
      <vertAlign val="superscript"/>
      <sz val="10"/>
      <color theme="0"/>
      <name val="Fira Sans"/>
      <family val="2"/>
      <scheme val="minor"/>
    </font>
    <font>
      <b/>
      <vertAlign val="superscript"/>
      <sz val="10"/>
      <name val="Fira Sans"/>
      <family val="2"/>
      <scheme val="minor"/>
    </font>
    <font>
      <b/>
      <u/>
      <sz val="10"/>
      <color theme="1"/>
      <name val="Fira Sans"/>
      <family val="2"/>
      <scheme val="minor"/>
    </font>
    <font>
      <b/>
      <sz val="11"/>
      <color theme="10"/>
      <name val="Fira Sans"/>
      <family val="2"/>
      <scheme val="minor"/>
    </font>
    <font>
      <i/>
      <sz val="10"/>
      <color theme="1"/>
      <name val="Fira Sans"/>
      <family val="2"/>
      <scheme val="minor"/>
    </font>
    <font>
      <sz val="11"/>
      <name val="Fira Sans"/>
      <family val="2"/>
      <scheme val="minor"/>
    </font>
    <font>
      <b/>
      <sz val="11"/>
      <color theme="5"/>
      <name val="Fira Sans"/>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6"/>
        <bgColor indexed="64"/>
      </patternFill>
    </fill>
    <fill>
      <patternFill patternType="solid">
        <fgColor theme="4"/>
        <bgColor indexed="64"/>
      </patternFill>
    </fill>
  </fills>
  <borders count="79">
    <border>
      <left/>
      <right/>
      <top/>
      <bottom/>
      <diagonal/>
    </border>
    <border>
      <left/>
      <right/>
      <top/>
      <bottom style="medium">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right style="thin">
        <color theme="4"/>
      </right>
      <top style="medium">
        <color theme="4"/>
      </top>
      <bottom style="hair">
        <color theme="1" tint="0.499984740745262"/>
      </bottom>
      <diagonal/>
    </border>
    <border>
      <left style="thin">
        <color theme="4"/>
      </left>
      <right style="thin">
        <color theme="4"/>
      </right>
      <top style="medium">
        <color theme="4"/>
      </top>
      <bottom style="hair">
        <color theme="1" tint="0.499984740745262"/>
      </bottom>
      <diagonal/>
    </border>
    <border>
      <left style="thin">
        <color theme="4"/>
      </left>
      <right/>
      <top style="medium">
        <color theme="4"/>
      </top>
      <bottom style="hair">
        <color theme="1" tint="0.499984740745262"/>
      </bottom>
      <diagonal/>
    </border>
    <border>
      <left/>
      <right style="thin">
        <color theme="4"/>
      </right>
      <top style="hair">
        <color theme="1" tint="0.499984740745262"/>
      </top>
      <bottom style="hair">
        <color theme="1" tint="0.499984740745262"/>
      </bottom>
      <diagonal/>
    </border>
    <border>
      <left style="thin">
        <color theme="4"/>
      </left>
      <right style="thin">
        <color theme="4"/>
      </right>
      <top style="hair">
        <color theme="1" tint="0.499984740745262"/>
      </top>
      <bottom style="hair">
        <color theme="1" tint="0.499984740745262"/>
      </bottom>
      <diagonal/>
    </border>
    <border>
      <left style="thin">
        <color theme="4"/>
      </left>
      <right/>
      <top style="hair">
        <color theme="1" tint="0.499984740745262"/>
      </top>
      <bottom style="hair">
        <color theme="1" tint="0.499984740745262"/>
      </bottom>
      <diagonal/>
    </border>
    <border>
      <left/>
      <right style="thin">
        <color theme="4"/>
      </right>
      <top style="hair">
        <color theme="1" tint="0.499984740745262"/>
      </top>
      <bottom style="thin">
        <color theme="4"/>
      </bottom>
      <diagonal/>
    </border>
    <border>
      <left style="thin">
        <color theme="4"/>
      </left>
      <right style="thin">
        <color theme="4"/>
      </right>
      <top style="hair">
        <color theme="1" tint="0.499984740745262"/>
      </top>
      <bottom style="thin">
        <color theme="4"/>
      </bottom>
      <diagonal/>
    </border>
    <border>
      <left style="thin">
        <color theme="4"/>
      </left>
      <right/>
      <top style="hair">
        <color theme="1" tint="0.499984740745262"/>
      </top>
      <bottom style="thin">
        <color theme="4"/>
      </bottom>
      <diagonal/>
    </border>
    <border>
      <left/>
      <right/>
      <top style="thin">
        <color theme="4"/>
      </top>
      <bottom style="thin">
        <color theme="4"/>
      </bottom>
      <diagonal/>
    </border>
    <border>
      <left/>
      <right style="thin">
        <color theme="4"/>
      </right>
      <top style="thin">
        <color theme="4"/>
      </top>
      <bottom style="hair">
        <color theme="1" tint="0.499984740745262"/>
      </bottom>
      <diagonal/>
    </border>
    <border>
      <left style="thin">
        <color theme="4"/>
      </left>
      <right style="thin">
        <color theme="4"/>
      </right>
      <top style="thin">
        <color theme="4"/>
      </top>
      <bottom style="hair">
        <color theme="1" tint="0.499984740745262"/>
      </bottom>
      <diagonal/>
    </border>
    <border>
      <left style="thin">
        <color theme="4"/>
      </left>
      <right/>
      <top style="thin">
        <color theme="4"/>
      </top>
      <bottom style="hair">
        <color theme="1" tint="0.499984740745262"/>
      </bottom>
      <diagonal/>
    </border>
    <border>
      <left/>
      <right/>
      <top style="thin">
        <color theme="4"/>
      </top>
      <bottom/>
      <diagonal/>
    </border>
    <border>
      <left/>
      <right/>
      <top/>
      <bottom style="thin">
        <color theme="4"/>
      </bottom>
      <diagonal/>
    </border>
    <border>
      <left/>
      <right/>
      <top style="hair">
        <color theme="1" tint="0.499984740745262"/>
      </top>
      <bottom/>
      <diagonal/>
    </border>
    <border>
      <left/>
      <right/>
      <top/>
      <bottom style="hair">
        <color theme="1" tint="0.499984740745262"/>
      </bottom>
      <diagonal/>
    </border>
    <border>
      <left/>
      <right style="thin">
        <color theme="4"/>
      </right>
      <top style="hair">
        <color theme="1" tint="0.499984740745262"/>
      </top>
      <bottom/>
      <diagonal/>
    </border>
    <border>
      <left style="thin">
        <color theme="4"/>
      </left>
      <right style="thin">
        <color theme="4"/>
      </right>
      <top style="hair">
        <color theme="1" tint="0.499984740745262"/>
      </top>
      <bottom/>
      <diagonal/>
    </border>
    <border>
      <left style="thin">
        <color theme="4"/>
      </left>
      <right/>
      <top style="hair">
        <color theme="1" tint="0.499984740745262"/>
      </top>
      <bottom/>
      <diagonal/>
    </border>
    <border>
      <left/>
      <right style="thin">
        <color theme="4"/>
      </right>
      <top/>
      <bottom style="hair">
        <color theme="1" tint="0.499984740745262"/>
      </bottom>
      <diagonal/>
    </border>
    <border>
      <left style="thin">
        <color theme="4"/>
      </left>
      <right style="thin">
        <color theme="4"/>
      </right>
      <top/>
      <bottom style="hair">
        <color theme="1" tint="0.499984740745262"/>
      </bottom>
      <diagonal/>
    </border>
    <border>
      <left style="thin">
        <color theme="4"/>
      </left>
      <right/>
      <top/>
      <bottom style="hair">
        <color theme="1" tint="0.499984740745262"/>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right style="thin">
        <color theme="4"/>
      </right>
      <top/>
      <bottom/>
      <diagonal/>
    </border>
    <border>
      <left style="thin">
        <color theme="4"/>
      </left>
      <right style="thin">
        <color theme="4"/>
      </right>
      <top/>
      <bottom/>
      <diagonal/>
    </border>
    <border>
      <left style="thin">
        <color theme="4"/>
      </left>
      <right/>
      <top/>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style="thin">
        <color theme="4"/>
      </left>
      <right/>
      <top style="medium">
        <color theme="4"/>
      </top>
      <bottom/>
      <diagonal/>
    </border>
    <border>
      <left/>
      <right/>
      <top style="medium">
        <color theme="4"/>
      </top>
      <bottom/>
      <diagonal/>
    </border>
    <border>
      <left/>
      <right/>
      <top style="hair">
        <color theme="1" tint="0.499984740745262"/>
      </top>
      <bottom style="hair">
        <color theme="1" tint="0.499984740745262"/>
      </bottom>
      <diagonal/>
    </border>
    <border>
      <left/>
      <right/>
      <top style="thin">
        <color theme="4"/>
      </top>
      <bottom style="hair">
        <color theme="1" tint="0.499984740745262"/>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hair">
        <color theme="1" tint="0.499984740745262"/>
      </top>
      <bottom style="thin">
        <color theme="4"/>
      </bottom>
      <diagonal/>
    </border>
    <border>
      <left style="thin">
        <color theme="4"/>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thin">
        <color theme="4"/>
      </right>
      <top/>
      <bottom style="hair">
        <color theme="1" tint="0.499984740745262"/>
      </bottom>
      <diagonal/>
    </border>
    <border>
      <left style="thin">
        <color theme="4"/>
      </left>
      <right style="hair">
        <color theme="1" tint="0.499984740745262"/>
      </right>
      <top style="hair">
        <color theme="1" tint="0.499984740745262"/>
      </top>
      <bottom style="thin">
        <color theme="4"/>
      </bottom>
      <diagonal/>
    </border>
    <border>
      <left style="hair">
        <color theme="1" tint="0.499984740745262"/>
      </left>
      <right style="hair">
        <color theme="1" tint="0.499984740745262"/>
      </right>
      <top style="hair">
        <color theme="1" tint="0.499984740745262"/>
      </top>
      <bottom style="thin">
        <color theme="4"/>
      </bottom>
      <diagonal/>
    </border>
    <border>
      <left style="hair">
        <color theme="1" tint="0.499984740745262"/>
      </left>
      <right style="thin">
        <color theme="4"/>
      </right>
      <top style="hair">
        <color theme="1" tint="0.499984740745262"/>
      </top>
      <bottom style="thin">
        <color theme="4"/>
      </bottom>
      <diagonal/>
    </border>
    <border>
      <left style="thin">
        <color theme="4"/>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theme="4"/>
      </right>
      <top style="hair">
        <color theme="1" tint="0.499984740745262"/>
      </top>
      <bottom style="hair">
        <color theme="1" tint="0.499984740745262"/>
      </bottom>
      <diagonal/>
    </border>
    <border>
      <left style="hair">
        <color theme="1" tint="0.499984740745262"/>
      </left>
      <right/>
      <top/>
      <bottom style="hair">
        <color theme="1" tint="0.499984740745262"/>
      </bottom>
      <diagonal/>
    </border>
    <border>
      <left style="hair">
        <color theme="1" tint="0.499984740745262"/>
      </left>
      <right/>
      <top style="hair">
        <color theme="1" tint="0.499984740745262"/>
      </top>
      <bottom style="thin">
        <color theme="4"/>
      </bottom>
      <diagonal/>
    </border>
    <border>
      <left style="hair">
        <color theme="1" tint="0.499984740745262"/>
      </left>
      <right/>
      <top style="hair">
        <color theme="1" tint="0.499984740745262"/>
      </top>
      <bottom style="hair">
        <color theme="1" tint="0.499984740745262"/>
      </bottom>
      <diagonal/>
    </border>
    <border>
      <left/>
      <right style="thin">
        <color theme="4"/>
      </right>
      <top/>
      <bottom style="dotted">
        <color theme="1" tint="0.499984740745262"/>
      </bottom>
      <diagonal/>
    </border>
    <border>
      <left style="thin">
        <color theme="4"/>
      </left>
      <right style="thin">
        <color theme="4"/>
      </right>
      <top/>
      <bottom style="dotted">
        <color theme="1" tint="0.499984740745262"/>
      </bottom>
      <diagonal/>
    </border>
    <border>
      <left style="thin">
        <color theme="4"/>
      </left>
      <right/>
      <top/>
      <bottom style="dotted">
        <color theme="1" tint="0.499984740745262"/>
      </bottom>
      <diagonal/>
    </border>
    <border>
      <left/>
      <right style="thin">
        <color theme="4"/>
      </right>
      <top style="dotted">
        <color theme="1" tint="0.499984740745262"/>
      </top>
      <bottom style="dotted">
        <color theme="1" tint="0.499984740745262"/>
      </bottom>
      <diagonal/>
    </border>
    <border>
      <left style="thin">
        <color theme="4"/>
      </left>
      <right style="thin">
        <color theme="4"/>
      </right>
      <top style="dotted">
        <color theme="1" tint="0.499984740745262"/>
      </top>
      <bottom style="dotted">
        <color theme="1" tint="0.499984740745262"/>
      </bottom>
      <diagonal/>
    </border>
    <border>
      <left style="thin">
        <color theme="4"/>
      </left>
      <right/>
      <top style="dotted">
        <color theme="1" tint="0.499984740745262"/>
      </top>
      <bottom style="dotted">
        <color theme="1" tint="0.499984740745262"/>
      </bottom>
      <diagonal/>
    </border>
    <border>
      <left/>
      <right style="thin">
        <color theme="4"/>
      </right>
      <top style="dotted">
        <color theme="1" tint="0.499984740745262"/>
      </top>
      <bottom style="thin">
        <color theme="4"/>
      </bottom>
      <diagonal/>
    </border>
    <border>
      <left style="thin">
        <color theme="4"/>
      </left>
      <right style="thin">
        <color theme="4"/>
      </right>
      <top style="dotted">
        <color theme="1" tint="0.499984740745262"/>
      </top>
      <bottom style="thin">
        <color theme="4"/>
      </bottom>
      <diagonal/>
    </border>
    <border>
      <left style="thin">
        <color theme="4"/>
      </left>
      <right/>
      <top style="dotted">
        <color theme="1" tint="0.499984740745262"/>
      </top>
      <bottom style="thin">
        <color theme="4"/>
      </bottom>
      <diagonal/>
    </border>
    <border>
      <left style="thin">
        <color theme="4"/>
      </left>
      <right style="hair">
        <color theme="1" tint="0.499984740745262"/>
      </right>
      <top style="thin">
        <color theme="4"/>
      </top>
      <bottom style="hair">
        <color theme="1" tint="0.499984740745262"/>
      </bottom>
      <diagonal/>
    </border>
    <border>
      <left style="hair">
        <color theme="1" tint="0.499984740745262"/>
      </left>
      <right style="hair">
        <color theme="1" tint="0.499984740745262"/>
      </right>
      <top style="thin">
        <color theme="4"/>
      </top>
      <bottom style="hair">
        <color theme="1" tint="0.499984740745262"/>
      </bottom>
      <diagonal/>
    </border>
    <border>
      <left style="hair">
        <color theme="1" tint="0.499984740745262"/>
      </left>
      <right style="thin">
        <color theme="4"/>
      </right>
      <top style="thin">
        <color theme="4"/>
      </top>
      <bottom style="hair">
        <color theme="1" tint="0.499984740745262"/>
      </bottom>
      <diagonal/>
    </border>
    <border>
      <left style="hair">
        <color theme="1" tint="0.499984740745262"/>
      </left>
      <right/>
      <top style="thin">
        <color theme="4"/>
      </top>
      <bottom style="hair">
        <color theme="1" tint="0.499984740745262"/>
      </bottom>
      <diagonal/>
    </border>
    <border>
      <left/>
      <right style="hair">
        <color theme="1" tint="0.499984740745262"/>
      </right>
      <top style="thin">
        <color theme="4"/>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style="hair">
        <color theme="1" tint="0.499984740745262"/>
      </right>
      <top style="hair">
        <color theme="1" tint="0.499984740745262"/>
      </top>
      <bottom style="thin">
        <color theme="4"/>
      </bottom>
      <diagonal/>
    </border>
    <border>
      <left/>
      <right style="hair">
        <color theme="1" tint="0.499984740745262"/>
      </right>
      <top style="hair">
        <color theme="1" tint="0.499984740745262"/>
      </top>
      <bottom/>
      <diagonal/>
    </border>
    <border>
      <left style="hair">
        <color theme="1" tint="0.499984740745262"/>
      </left>
      <right style="thin">
        <color theme="4"/>
      </right>
      <top style="hair">
        <color theme="1" tint="0.499984740745262"/>
      </top>
      <bottom/>
      <diagonal/>
    </border>
    <border>
      <left style="thin">
        <color theme="4"/>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top style="hair">
        <color theme="1" tint="0.499984740745262"/>
      </top>
      <bottom/>
      <diagonal/>
    </border>
    <border>
      <left/>
      <right style="hair">
        <color theme="1" tint="0.499984740745262"/>
      </right>
      <top/>
      <bottom style="hair">
        <color theme="1" tint="0.499984740745262"/>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67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vertical="center" wrapText="1"/>
    </xf>
    <xf numFmtId="0" fontId="10" fillId="0" borderId="0" xfId="0" applyFont="1" applyAlignment="1">
      <alignment vertical="center"/>
    </xf>
    <xf numFmtId="0" fontId="0" fillId="3" borderId="0" xfId="0" applyFill="1" applyAlignment="1">
      <alignment vertical="center"/>
    </xf>
    <xf numFmtId="0" fontId="13" fillId="3" borderId="0" xfId="0" applyFont="1" applyFill="1" applyAlignment="1">
      <alignment vertical="center"/>
    </xf>
    <xf numFmtId="0" fontId="12"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vertical="top"/>
    </xf>
    <xf numFmtId="0" fontId="13" fillId="0" borderId="26" xfId="0" applyFont="1" applyBorder="1" applyAlignment="1">
      <alignment horizontal="left" vertical="center"/>
    </xf>
    <xf numFmtId="0" fontId="13" fillId="0" borderId="9" xfId="0" applyFont="1" applyBorder="1" applyAlignment="1">
      <alignment vertical="center"/>
    </xf>
    <xf numFmtId="0" fontId="13" fillId="0" borderId="12" xfId="0" applyFont="1" applyBorder="1" applyAlignment="1">
      <alignment vertical="center"/>
    </xf>
    <xf numFmtId="0" fontId="13" fillId="0" borderId="16" xfId="0" applyFont="1" applyBorder="1" applyAlignment="1">
      <alignment vertical="center"/>
    </xf>
    <xf numFmtId="0" fontId="13" fillId="0" borderId="12" xfId="0" applyFont="1" applyBorder="1" applyAlignment="1">
      <alignment vertical="center" wrapText="1"/>
    </xf>
    <xf numFmtId="0" fontId="13" fillId="0" borderId="13"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5" xfId="0" applyFont="1" applyBorder="1" applyAlignment="1">
      <alignment vertical="top" wrapText="1"/>
    </xf>
    <xf numFmtId="0" fontId="13" fillId="0" borderId="16" xfId="0" applyFont="1" applyBorder="1" applyAlignment="1">
      <alignment vertical="top" wrapText="1"/>
    </xf>
    <xf numFmtId="164" fontId="0" fillId="0" borderId="0" xfId="0" applyNumberFormat="1" applyAlignment="1">
      <alignment vertical="center"/>
    </xf>
    <xf numFmtId="4" fontId="0" fillId="0" borderId="0" xfId="0" applyNumberFormat="1" applyAlignment="1">
      <alignment vertical="center"/>
    </xf>
    <xf numFmtId="164" fontId="13" fillId="0" borderId="9" xfId="0" applyNumberFormat="1" applyFont="1" applyBorder="1" applyAlignment="1">
      <alignment vertical="center"/>
    </xf>
    <xf numFmtId="164" fontId="13" fillId="0" borderId="10" xfId="0" applyNumberFormat="1" applyFont="1" applyBorder="1" applyAlignment="1">
      <alignment vertical="center"/>
    </xf>
    <xf numFmtId="164" fontId="5" fillId="0" borderId="12" xfId="0" applyNumberFormat="1" applyFont="1" applyBorder="1" applyAlignment="1">
      <alignment vertical="center"/>
    </xf>
    <xf numFmtId="164" fontId="5" fillId="0" borderId="13" xfId="0" applyNumberFormat="1" applyFont="1" applyBorder="1" applyAlignment="1">
      <alignment vertical="center"/>
    </xf>
    <xf numFmtId="164" fontId="13" fillId="0" borderId="26" xfId="0" applyNumberFormat="1" applyFont="1" applyBorder="1" applyAlignment="1">
      <alignment vertical="center"/>
    </xf>
    <xf numFmtId="164" fontId="13" fillId="0" borderId="27" xfId="0" applyNumberFormat="1" applyFont="1" applyBorder="1" applyAlignment="1">
      <alignment vertical="center"/>
    </xf>
    <xf numFmtId="0" fontId="16" fillId="4" borderId="42" xfId="0" applyFont="1" applyFill="1" applyBorder="1" applyAlignment="1">
      <alignment vertical="center"/>
    </xf>
    <xf numFmtId="0" fontId="5" fillId="3" borderId="42" xfId="0" applyFont="1" applyFill="1" applyBorder="1" applyAlignment="1">
      <alignment vertical="center"/>
    </xf>
    <xf numFmtId="0" fontId="5" fillId="3" borderId="43" xfId="0" applyFont="1" applyFill="1" applyBorder="1" applyAlignment="1">
      <alignment vertical="center"/>
    </xf>
    <xf numFmtId="164" fontId="6" fillId="0" borderId="12" xfId="0" applyNumberFormat="1" applyFont="1" applyBorder="1" applyAlignment="1">
      <alignment vertical="center"/>
    </xf>
    <xf numFmtId="164" fontId="6" fillId="0" borderId="43" xfId="0" applyNumberFormat="1" applyFont="1" applyBorder="1" applyAlignment="1">
      <alignment vertical="center"/>
    </xf>
    <xf numFmtId="164" fontId="5" fillId="0" borderId="9" xfId="0" applyNumberFormat="1" applyFont="1" applyBorder="1" applyAlignment="1">
      <alignment vertical="center"/>
    </xf>
    <xf numFmtId="164" fontId="13" fillId="0" borderId="16" xfId="0" applyNumberFormat="1" applyFont="1" applyBorder="1" applyAlignment="1">
      <alignment vertical="center"/>
    </xf>
    <xf numFmtId="164" fontId="13" fillId="0" borderId="17" xfId="0" applyNumberFormat="1" applyFont="1" applyBorder="1" applyAlignment="1">
      <alignment vertical="center"/>
    </xf>
    <xf numFmtId="3" fontId="13" fillId="0" borderId="9" xfId="0" applyNumberFormat="1" applyFont="1" applyBorder="1" applyAlignment="1">
      <alignment vertical="center"/>
    </xf>
    <xf numFmtId="3" fontId="13" fillId="0" borderId="10" xfId="0" applyNumberFormat="1" applyFont="1" applyBorder="1" applyAlignment="1">
      <alignment vertical="center"/>
    </xf>
    <xf numFmtId="4" fontId="5" fillId="0" borderId="12" xfId="0" applyNumberFormat="1" applyFont="1" applyBorder="1" applyAlignment="1">
      <alignment vertical="center"/>
    </xf>
    <xf numFmtId="4" fontId="5" fillId="0" borderId="13" xfId="0" applyNumberFormat="1" applyFont="1" applyBorder="1" applyAlignment="1">
      <alignment vertical="center"/>
    </xf>
    <xf numFmtId="4" fontId="13" fillId="0" borderId="16" xfId="0" applyNumberFormat="1" applyFont="1" applyBorder="1" applyAlignment="1">
      <alignment vertical="center"/>
    </xf>
    <xf numFmtId="4" fontId="13" fillId="0" borderId="17" xfId="0" applyNumberFormat="1" applyFont="1" applyBorder="1" applyAlignment="1">
      <alignment vertical="center"/>
    </xf>
    <xf numFmtId="0" fontId="13" fillId="0" borderId="42" xfId="0" applyFont="1" applyBorder="1" applyAlignment="1">
      <alignment vertical="center"/>
    </xf>
    <xf numFmtId="0" fontId="13" fillId="0" borderId="43" xfId="0" applyFont="1" applyBorder="1" applyAlignment="1">
      <alignment vertical="center"/>
    </xf>
    <xf numFmtId="0" fontId="13" fillId="0" borderId="0" xfId="0" applyFont="1" applyAlignment="1">
      <alignment wrapText="1"/>
    </xf>
    <xf numFmtId="0" fontId="4" fillId="0" borderId="0" xfId="0" applyFont="1" applyAlignment="1">
      <alignment vertical="center"/>
    </xf>
    <xf numFmtId="2" fontId="4" fillId="0" borderId="0" xfId="0" applyNumberFormat="1" applyFont="1" applyAlignment="1">
      <alignment vertical="center"/>
    </xf>
    <xf numFmtId="0" fontId="13" fillId="0" borderId="17" xfId="0" applyFont="1" applyBorder="1" applyAlignment="1">
      <alignment vertical="center"/>
    </xf>
    <xf numFmtId="10" fontId="13" fillId="0" borderId="9" xfId="0" applyNumberFormat="1" applyFont="1" applyBorder="1" applyAlignment="1">
      <alignment vertical="center"/>
    </xf>
    <xf numFmtId="10" fontId="13" fillId="0" borderId="10" xfId="0" applyNumberFormat="1" applyFont="1" applyBorder="1" applyAlignment="1">
      <alignment vertical="center"/>
    </xf>
    <xf numFmtId="10" fontId="13" fillId="0" borderId="12" xfId="0" applyNumberFormat="1" applyFont="1" applyBorder="1" applyAlignment="1">
      <alignment vertical="center"/>
    </xf>
    <xf numFmtId="164" fontId="5" fillId="0" borderId="10" xfId="0" applyNumberFormat="1" applyFont="1" applyBorder="1" applyAlignment="1">
      <alignment vertical="center"/>
    </xf>
    <xf numFmtId="10" fontId="5" fillId="0" borderId="9" xfId="0" applyNumberFormat="1" applyFont="1" applyBorder="1" applyAlignment="1">
      <alignment vertical="center"/>
    </xf>
    <xf numFmtId="10" fontId="5" fillId="0" borderId="10" xfId="0" applyNumberFormat="1" applyFont="1" applyBorder="1" applyAlignment="1">
      <alignment vertical="center"/>
    </xf>
    <xf numFmtId="10" fontId="5" fillId="0" borderId="12" xfId="0" applyNumberFormat="1" applyFont="1" applyBorder="1" applyAlignment="1">
      <alignment vertical="center"/>
    </xf>
    <xf numFmtId="10" fontId="5" fillId="0" borderId="13" xfId="0" applyNumberFormat="1" applyFont="1" applyBorder="1" applyAlignment="1">
      <alignment vertical="center"/>
    </xf>
    <xf numFmtId="0" fontId="13" fillId="0" borderId="10" xfId="0" applyFont="1" applyBorder="1" applyAlignment="1">
      <alignment horizontal="right" vertical="center"/>
    </xf>
    <xf numFmtId="0" fontId="13" fillId="0" borderId="12" xfId="0" applyFont="1" applyBorder="1" applyAlignment="1">
      <alignment horizontal="right" vertical="center"/>
    </xf>
    <xf numFmtId="0" fontId="16" fillId="4" borderId="29" xfId="0" applyFont="1" applyFill="1" applyBorder="1" applyAlignment="1">
      <alignment vertical="center"/>
    </xf>
    <xf numFmtId="0" fontId="5" fillId="3" borderId="30" xfId="0" applyFont="1" applyFill="1" applyBorder="1" applyAlignment="1">
      <alignment vertical="center"/>
    </xf>
    <xf numFmtId="0" fontId="13" fillId="3" borderId="0" xfId="0" applyFont="1" applyFill="1" applyAlignment="1">
      <alignment vertical="center" wrapText="1"/>
    </xf>
    <xf numFmtId="0" fontId="5" fillId="3" borderId="4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4" borderId="50" xfId="0" applyFont="1" applyFill="1" applyBorder="1" applyAlignment="1">
      <alignment horizontal="center" vertical="center"/>
    </xf>
    <xf numFmtId="3" fontId="13" fillId="0" borderId="45" xfId="0" applyNumberFormat="1" applyFont="1" applyBorder="1" applyAlignment="1">
      <alignment vertical="center"/>
    </xf>
    <xf numFmtId="3" fontId="13" fillId="0" borderId="46" xfId="0" applyNumberFormat="1" applyFont="1" applyBorder="1" applyAlignment="1">
      <alignment vertical="center"/>
    </xf>
    <xf numFmtId="3" fontId="5" fillId="0" borderId="47" xfId="0" applyNumberFormat="1" applyFont="1" applyBorder="1" applyAlignment="1">
      <alignment vertical="center"/>
    </xf>
    <xf numFmtId="3" fontId="13" fillId="0" borderId="51" xfId="0" applyNumberFormat="1" applyFont="1" applyBorder="1" applyAlignment="1">
      <alignment vertical="center"/>
    </xf>
    <xf numFmtId="3" fontId="13" fillId="0" borderId="52" xfId="0" applyNumberFormat="1" applyFont="1" applyBorder="1" applyAlignment="1">
      <alignment vertical="center"/>
    </xf>
    <xf numFmtId="3" fontId="5" fillId="0" borderId="53" xfId="0" applyNumberFormat="1" applyFont="1" applyBorder="1" applyAlignment="1">
      <alignment vertical="center"/>
    </xf>
    <xf numFmtId="3" fontId="13" fillId="0" borderId="48" xfId="0" applyNumberFormat="1" applyFont="1" applyBorder="1" applyAlignment="1">
      <alignment vertical="center"/>
    </xf>
    <xf numFmtId="3" fontId="13" fillId="0" borderId="49" xfId="0" applyNumberFormat="1" applyFont="1" applyBorder="1" applyAlignment="1">
      <alignment vertical="center"/>
    </xf>
    <xf numFmtId="3" fontId="5" fillId="0" borderId="50" xfId="0" applyNumberFormat="1" applyFont="1" applyBorder="1" applyAlignment="1">
      <alignment vertical="center"/>
    </xf>
    <xf numFmtId="4" fontId="13" fillId="0" borderId="45" xfId="0" applyNumberFormat="1" applyFont="1" applyBorder="1" applyAlignment="1">
      <alignment vertical="center"/>
    </xf>
    <xf numFmtId="4" fontId="13" fillId="0" borderId="46" xfId="0" applyNumberFormat="1" applyFont="1" applyBorder="1" applyAlignment="1">
      <alignment vertical="center"/>
    </xf>
    <xf numFmtId="4" fontId="13" fillId="0" borderId="47" xfId="0" applyNumberFormat="1" applyFont="1" applyBorder="1" applyAlignment="1">
      <alignment vertical="center"/>
    </xf>
    <xf numFmtId="4" fontId="13" fillId="0" borderId="51" xfId="0" applyNumberFormat="1" applyFont="1" applyBorder="1" applyAlignment="1">
      <alignment vertical="center"/>
    </xf>
    <xf numFmtId="4" fontId="13" fillId="0" borderId="52" xfId="0" applyNumberFormat="1" applyFont="1" applyBorder="1" applyAlignment="1">
      <alignment vertical="center"/>
    </xf>
    <xf numFmtId="4" fontId="13" fillId="0" borderId="53" xfId="0" applyNumberFormat="1" applyFont="1" applyBorder="1" applyAlignment="1">
      <alignment vertical="center"/>
    </xf>
    <xf numFmtId="4" fontId="13" fillId="0" borderId="48" xfId="0" applyNumberFormat="1" applyFont="1" applyBorder="1" applyAlignment="1">
      <alignment vertical="center"/>
    </xf>
    <xf numFmtId="4" fontId="13" fillId="0" borderId="49" xfId="0" applyNumberFormat="1" applyFont="1" applyBorder="1" applyAlignment="1">
      <alignment vertical="center"/>
    </xf>
    <xf numFmtId="4" fontId="13" fillId="0" borderId="50" xfId="0" applyNumberFormat="1" applyFont="1" applyBorder="1" applyAlignment="1">
      <alignment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5" xfId="0" applyFont="1" applyFill="1" applyBorder="1" applyAlignment="1">
      <alignment horizontal="center" vertical="center"/>
    </xf>
    <xf numFmtId="3" fontId="5" fillId="0" borderId="54" xfId="0" applyNumberFormat="1" applyFont="1" applyBorder="1" applyAlignment="1">
      <alignment vertical="center"/>
    </xf>
    <xf numFmtId="3" fontId="5" fillId="0" borderId="56" xfId="0" applyNumberFormat="1" applyFont="1" applyBorder="1" applyAlignment="1">
      <alignment vertical="center"/>
    </xf>
    <xf numFmtId="3" fontId="5" fillId="0" borderId="55" xfId="0" applyNumberFormat="1" applyFont="1" applyBorder="1" applyAlignment="1">
      <alignment vertical="center"/>
    </xf>
    <xf numFmtId="4" fontId="13" fillId="0" borderId="54" xfId="0" applyNumberFormat="1" applyFont="1" applyBorder="1" applyAlignment="1">
      <alignment vertical="center"/>
    </xf>
    <xf numFmtId="4" fontId="13" fillId="0" borderId="56" xfId="0" applyNumberFormat="1" applyFont="1" applyBorder="1" applyAlignment="1">
      <alignment vertical="center"/>
    </xf>
    <xf numFmtId="4" fontId="13" fillId="0" borderId="55" xfId="0" applyNumberFormat="1" applyFont="1" applyBorder="1" applyAlignment="1">
      <alignment vertical="center"/>
    </xf>
    <xf numFmtId="3" fontId="13" fillId="0" borderId="16" xfId="0" applyNumberFormat="1" applyFont="1" applyBorder="1" applyAlignment="1">
      <alignment vertical="center"/>
    </xf>
    <xf numFmtId="3" fontId="13" fillId="0" borderId="17" xfId="0" applyNumberFormat="1" applyFont="1" applyBorder="1" applyAlignment="1">
      <alignment vertical="center"/>
    </xf>
    <xf numFmtId="4" fontId="13" fillId="0" borderId="12" xfId="0" applyNumberFormat="1" applyFont="1" applyBorder="1" applyAlignment="1">
      <alignment vertical="center"/>
    </xf>
    <xf numFmtId="4" fontId="13" fillId="0" borderId="13" xfId="0" applyNumberFormat="1" applyFont="1" applyBorder="1" applyAlignment="1">
      <alignment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3" fontId="13" fillId="0" borderId="16" xfId="0" applyNumberFormat="1" applyFont="1" applyBorder="1" applyAlignment="1">
      <alignment vertical="top" wrapText="1"/>
    </xf>
    <xf numFmtId="3" fontId="13" fillId="0" borderId="17" xfId="0" applyNumberFormat="1" applyFont="1" applyBorder="1" applyAlignment="1">
      <alignment vertical="top" wrapText="1"/>
    </xf>
    <xf numFmtId="0" fontId="5" fillId="0" borderId="12" xfId="0" applyFont="1" applyBorder="1" applyAlignment="1">
      <alignment vertical="top" wrapText="1"/>
    </xf>
    <xf numFmtId="3" fontId="5" fillId="0" borderId="12" xfId="0" applyNumberFormat="1" applyFont="1" applyBorder="1" applyAlignment="1">
      <alignment vertical="top" wrapText="1"/>
    </xf>
    <xf numFmtId="3" fontId="5" fillId="0" borderId="13" xfId="0" applyNumberFormat="1" applyFont="1" applyBorder="1" applyAlignment="1">
      <alignment vertical="top" wrapText="1"/>
    </xf>
    <xf numFmtId="165" fontId="13" fillId="0" borderId="12" xfId="1" applyNumberFormat="1" applyFont="1" applyBorder="1" applyAlignment="1">
      <alignment horizontal="right" vertical="center"/>
    </xf>
    <xf numFmtId="165" fontId="13" fillId="0" borderId="13" xfId="1" applyNumberFormat="1" applyFont="1" applyBorder="1" applyAlignment="1">
      <alignment horizontal="right" vertical="center"/>
    </xf>
    <xf numFmtId="0" fontId="13" fillId="0" borderId="66" xfId="0" applyFont="1" applyBorder="1" applyAlignment="1">
      <alignment vertical="center"/>
    </xf>
    <xf numFmtId="0" fontId="13" fillId="0" borderId="48" xfId="0" applyFont="1" applyBorder="1" applyAlignment="1">
      <alignment vertical="center"/>
    </xf>
    <xf numFmtId="0" fontId="13" fillId="0" borderId="51" xfId="0" applyFont="1" applyBorder="1" applyAlignment="1">
      <alignment vertical="center"/>
    </xf>
    <xf numFmtId="0" fontId="5" fillId="0" borderId="48" xfId="0" applyFont="1" applyBorder="1" applyAlignment="1">
      <alignment vertical="center"/>
    </xf>
    <xf numFmtId="0" fontId="16" fillId="4" borderId="42" xfId="0" applyFont="1" applyFill="1" applyBorder="1" applyAlignment="1">
      <alignment horizontal="center" vertical="center"/>
    </xf>
    <xf numFmtId="165" fontId="13" fillId="0" borderId="12" xfId="0" applyNumberFormat="1" applyFont="1" applyBorder="1" applyAlignment="1">
      <alignment vertical="center"/>
    </xf>
    <xf numFmtId="165" fontId="13" fillId="0" borderId="13" xfId="0" applyNumberFormat="1" applyFont="1" applyBorder="1" applyAlignment="1">
      <alignment vertical="center"/>
    </xf>
    <xf numFmtId="165" fontId="13" fillId="0" borderId="15" xfId="1" applyNumberFormat="1" applyFont="1" applyBorder="1" applyAlignment="1">
      <alignment vertical="center"/>
    </xf>
    <xf numFmtId="165" fontId="13" fillId="0" borderId="11" xfId="0" applyNumberFormat="1" applyFont="1" applyBorder="1" applyAlignment="1">
      <alignment vertical="center"/>
    </xf>
    <xf numFmtId="165" fontId="13" fillId="0" borderId="40" xfId="0" applyNumberFormat="1" applyFont="1" applyBorder="1" applyAlignment="1">
      <alignment vertical="center"/>
    </xf>
    <xf numFmtId="165" fontId="13" fillId="0" borderId="44" xfId="0" applyNumberFormat="1" applyFont="1" applyBorder="1" applyAlignment="1">
      <alignment vertical="center"/>
    </xf>
    <xf numFmtId="165" fontId="13" fillId="0" borderId="15" xfId="0" applyNumberFormat="1" applyFont="1" applyBorder="1" applyAlignment="1">
      <alignment vertical="center"/>
    </xf>
    <xf numFmtId="165" fontId="13" fillId="0" borderId="8" xfId="0" applyNumberFormat="1" applyFont="1" applyBorder="1" applyAlignment="1">
      <alignment vertical="center"/>
    </xf>
    <xf numFmtId="165" fontId="5" fillId="0" borderId="11" xfId="0" applyNumberFormat="1" applyFont="1" applyBorder="1" applyAlignment="1">
      <alignment vertical="center"/>
    </xf>
    <xf numFmtId="165" fontId="5" fillId="0" borderId="44" xfId="1" applyNumberFormat="1" applyFont="1" applyBorder="1" applyAlignment="1">
      <alignment vertical="center"/>
    </xf>
    <xf numFmtId="165" fontId="13" fillId="0" borderId="39" xfId="0" applyNumberFormat="1" applyFont="1" applyBorder="1" applyAlignment="1">
      <alignment vertical="center"/>
    </xf>
    <xf numFmtId="164" fontId="13" fillId="0" borderId="16" xfId="0" applyNumberFormat="1" applyFont="1" applyBorder="1" applyAlignment="1">
      <alignment vertical="top" wrapText="1"/>
    </xf>
    <xf numFmtId="164" fontId="13" fillId="0" borderId="17" xfId="0" applyNumberFormat="1" applyFont="1" applyBorder="1" applyAlignment="1">
      <alignment vertical="top" wrapText="1"/>
    </xf>
    <xf numFmtId="164" fontId="13" fillId="0" borderId="9" xfId="0" applyNumberFormat="1" applyFont="1" applyBorder="1" applyAlignment="1">
      <alignment horizontal="right" vertical="center" wrapText="1"/>
    </xf>
    <xf numFmtId="164" fontId="13" fillId="0" borderId="10" xfId="0" applyNumberFormat="1" applyFont="1" applyBorder="1" applyAlignment="1">
      <alignment horizontal="right" vertical="center" wrapText="1"/>
    </xf>
    <xf numFmtId="164" fontId="13" fillId="0" borderId="23" xfId="0" applyNumberFormat="1" applyFont="1" applyBorder="1" applyAlignment="1">
      <alignment horizontal="right" vertical="center" wrapText="1"/>
    </xf>
    <xf numFmtId="164" fontId="13" fillId="0" borderId="24" xfId="0" applyNumberFormat="1" applyFont="1" applyBorder="1" applyAlignment="1">
      <alignment horizontal="right" vertical="center" wrapText="1"/>
    </xf>
    <xf numFmtId="164" fontId="5" fillId="0" borderId="12" xfId="0" applyNumberFormat="1" applyFont="1" applyBorder="1" applyAlignment="1">
      <alignment vertical="top" wrapText="1"/>
    </xf>
    <xf numFmtId="164" fontId="5" fillId="0" borderId="13" xfId="0" applyNumberFormat="1" applyFont="1" applyBorder="1" applyAlignment="1">
      <alignment vertical="top" wrapText="1"/>
    </xf>
    <xf numFmtId="164" fontId="13" fillId="0" borderId="12" xfId="0" applyNumberFormat="1" applyFont="1" applyBorder="1" applyAlignment="1">
      <alignment vertical="top" wrapText="1"/>
    </xf>
    <xf numFmtId="3" fontId="13" fillId="0" borderId="9" xfId="0" applyNumberFormat="1" applyFont="1" applyBorder="1" applyAlignment="1">
      <alignment horizontal="right" vertical="center" wrapText="1"/>
    </xf>
    <xf numFmtId="3" fontId="13" fillId="0" borderId="10" xfId="0" applyNumberFormat="1" applyFont="1" applyBorder="1" applyAlignment="1">
      <alignment horizontal="right" vertical="center" wrapText="1"/>
    </xf>
    <xf numFmtId="165" fontId="5" fillId="0" borderId="12" xfId="1" applyNumberFormat="1" applyFont="1" applyBorder="1" applyAlignment="1">
      <alignment vertical="top" wrapText="1"/>
    </xf>
    <xf numFmtId="165" fontId="5" fillId="0" borderId="13" xfId="1" applyNumberFormat="1" applyFont="1" applyBorder="1" applyAlignment="1">
      <alignment vertical="top" wrapText="1"/>
    </xf>
    <xf numFmtId="165" fontId="13" fillId="0" borderId="9" xfId="1" applyNumberFormat="1" applyFont="1" applyBorder="1" applyAlignment="1">
      <alignment vertical="center"/>
    </xf>
    <xf numFmtId="165" fontId="13" fillId="0" borderId="10" xfId="1" applyNumberFormat="1" applyFont="1" applyBorder="1" applyAlignment="1">
      <alignment vertical="center"/>
    </xf>
    <xf numFmtId="165" fontId="13" fillId="0" borderId="12" xfId="1" applyNumberFormat="1" applyFont="1" applyBorder="1" applyAlignment="1">
      <alignment vertical="center"/>
    </xf>
    <xf numFmtId="165" fontId="13" fillId="0" borderId="13" xfId="1" applyNumberFormat="1" applyFont="1" applyBorder="1" applyAlignment="1">
      <alignment vertical="center"/>
    </xf>
    <xf numFmtId="0" fontId="13" fillId="0" borderId="52" xfId="0" applyFont="1" applyBorder="1" applyAlignment="1">
      <alignment horizontal="right" vertical="center" wrapText="1"/>
    </xf>
    <xf numFmtId="0" fontId="5" fillId="0" borderId="53" xfId="0" applyFont="1" applyBorder="1" applyAlignment="1">
      <alignment horizontal="right" vertical="center" wrapText="1"/>
    </xf>
    <xf numFmtId="0" fontId="5" fillId="0" borderId="49" xfId="0" applyFont="1" applyBorder="1" applyAlignment="1">
      <alignment horizontal="right" vertical="center" wrapText="1"/>
    </xf>
    <xf numFmtId="0" fontId="5" fillId="0" borderId="50" xfId="0" applyFont="1" applyBorder="1" applyAlignment="1">
      <alignment horizontal="right" vertical="center" wrapText="1"/>
    </xf>
    <xf numFmtId="0" fontId="13" fillId="0" borderId="51" xfId="0" applyFont="1" applyBorder="1" applyAlignment="1">
      <alignment horizontal="right" vertical="center" wrapText="1"/>
    </xf>
    <xf numFmtId="0" fontId="5" fillId="0" borderId="48" xfId="0" applyFont="1" applyBorder="1" applyAlignment="1">
      <alignment horizontal="right" vertical="center" wrapText="1"/>
    </xf>
    <xf numFmtId="0" fontId="5" fillId="0" borderId="56" xfId="0" applyFont="1" applyBorder="1" applyAlignment="1">
      <alignment horizontal="right" vertical="center" wrapText="1"/>
    </xf>
    <xf numFmtId="0" fontId="5" fillId="0" borderId="55" xfId="0" applyFont="1" applyBorder="1" applyAlignment="1">
      <alignment horizontal="right" vertical="center" wrapText="1"/>
    </xf>
    <xf numFmtId="0" fontId="13" fillId="0" borderId="53" xfId="0" applyFont="1" applyBorder="1" applyAlignment="1">
      <alignment horizontal="right" vertical="center" wrapText="1"/>
    </xf>
    <xf numFmtId="0" fontId="13" fillId="0" borderId="56" xfId="0" applyFont="1" applyBorder="1" applyAlignment="1">
      <alignment horizontal="right" vertical="center" wrapText="1"/>
    </xf>
    <xf numFmtId="0" fontId="5" fillId="3" borderId="74" xfId="0" applyFont="1" applyFill="1" applyBorder="1" applyAlignment="1">
      <alignment horizontal="center" vertical="center" wrapText="1"/>
    </xf>
    <xf numFmtId="0" fontId="16" fillId="4" borderId="75" xfId="0" applyFont="1" applyFill="1" applyBorder="1" applyAlignment="1">
      <alignment horizontal="center" vertical="center" wrapText="1"/>
    </xf>
    <xf numFmtId="0" fontId="16" fillId="4" borderId="76" xfId="0" applyFont="1" applyFill="1" applyBorder="1" applyAlignment="1">
      <alignment horizontal="center" vertical="center" wrapText="1"/>
    </xf>
    <xf numFmtId="0" fontId="16" fillId="4" borderId="74"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0" borderId="76" xfId="0" applyFont="1" applyBorder="1" applyAlignment="1">
      <alignment horizontal="right" vertical="center" wrapText="1"/>
    </xf>
    <xf numFmtId="0" fontId="5" fillId="0" borderId="74" xfId="0" applyFont="1" applyBorder="1" applyAlignment="1">
      <alignment horizontal="right" vertical="center" wrapText="1"/>
    </xf>
    <xf numFmtId="0" fontId="5" fillId="0" borderId="75" xfId="0" applyFont="1" applyBorder="1" applyAlignment="1">
      <alignment horizontal="right" vertical="center" wrapText="1"/>
    </xf>
    <xf numFmtId="0" fontId="5" fillId="0" borderId="77" xfId="0" applyFont="1" applyBorder="1" applyAlignment="1">
      <alignment horizontal="right" vertical="center" wrapText="1"/>
    </xf>
    <xf numFmtId="0" fontId="13" fillId="0" borderId="46" xfId="0" applyFont="1" applyBorder="1" applyAlignment="1">
      <alignment horizontal="right" vertical="center" wrapText="1"/>
    </xf>
    <xf numFmtId="0" fontId="5" fillId="0" borderId="47" xfId="0" applyFont="1" applyBorder="1" applyAlignment="1">
      <alignment horizontal="right" vertical="center" wrapText="1"/>
    </xf>
    <xf numFmtId="0" fontId="13" fillId="0" borderId="45" xfId="0" applyFont="1" applyBorder="1" applyAlignment="1">
      <alignment horizontal="right" vertical="center" wrapText="1"/>
    </xf>
    <xf numFmtId="0" fontId="5" fillId="0" borderId="54" xfId="0" applyFont="1" applyBorder="1" applyAlignment="1">
      <alignment horizontal="right" vertical="center" wrapText="1"/>
    </xf>
    <xf numFmtId="0" fontId="13" fillId="0" borderId="47" xfId="0" applyFont="1" applyBorder="1" applyAlignment="1">
      <alignment horizontal="right" vertical="center" wrapText="1"/>
    </xf>
    <xf numFmtId="0" fontId="13" fillId="0" borderId="54" xfId="0" applyFont="1" applyBorder="1" applyAlignment="1">
      <alignment horizontal="right" vertical="center" wrapText="1"/>
    </xf>
    <xf numFmtId="0" fontId="13" fillId="0" borderId="45" xfId="0" applyFont="1" applyBorder="1" applyAlignment="1">
      <alignment vertical="center"/>
    </xf>
    <xf numFmtId="0" fontId="13" fillId="0" borderId="75" xfId="0" applyFont="1" applyBorder="1" applyAlignment="1">
      <alignment vertical="center"/>
    </xf>
    <xf numFmtId="0" fontId="13" fillId="0" borderId="44" xfId="0" applyFont="1" applyBorder="1" applyAlignment="1">
      <alignment vertical="top" wrapText="1"/>
    </xf>
    <xf numFmtId="0" fontId="13" fillId="0" borderId="66" xfId="0" applyFont="1" applyBorder="1" applyAlignment="1">
      <alignment vertical="center" wrapText="1"/>
    </xf>
    <xf numFmtId="0" fontId="13" fillId="0" borderId="67" xfId="0" applyFont="1" applyBorder="1" applyAlignment="1">
      <alignment vertical="center" wrapText="1"/>
    </xf>
    <xf numFmtId="0" fontId="13" fillId="0" borderId="48" xfId="0" applyFont="1" applyBorder="1" applyAlignment="1">
      <alignment vertical="top" wrapText="1"/>
    </xf>
    <xf numFmtId="0" fontId="13" fillId="0" borderId="49" xfId="0" applyFont="1" applyBorder="1" applyAlignment="1">
      <alignment vertical="top" wrapText="1"/>
    </xf>
    <xf numFmtId="0" fontId="13" fillId="0" borderId="49" xfId="0" applyFont="1" applyBorder="1" applyAlignment="1">
      <alignment vertical="center"/>
    </xf>
    <xf numFmtId="0" fontId="5" fillId="0" borderId="15" xfId="0" applyFont="1" applyBorder="1" applyAlignment="1">
      <alignment vertical="center" wrapText="1"/>
    </xf>
    <xf numFmtId="0" fontId="5" fillId="0" borderId="11" xfId="0" applyFont="1" applyBorder="1" applyAlignment="1">
      <alignment vertical="top" wrapText="1"/>
    </xf>
    <xf numFmtId="0" fontId="5" fillId="0" borderId="40" xfId="0" applyFont="1" applyBorder="1" applyAlignment="1">
      <alignment vertical="center" wrapText="1"/>
    </xf>
    <xf numFmtId="0" fontId="5" fillId="0" borderId="44" xfId="0" applyFont="1" applyBorder="1" applyAlignment="1">
      <alignment vertical="top" wrapText="1"/>
    </xf>
    <xf numFmtId="4" fontId="13" fillId="0" borderId="16" xfId="0" applyNumberFormat="1" applyFont="1" applyBorder="1" applyAlignment="1">
      <alignment vertical="top" wrapText="1"/>
    </xf>
    <xf numFmtId="4" fontId="13" fillId="0" borderId="17" xfId="0" applyNumberFormat="1" applyFont="1" applyBorder="1" applyAlignment="1">
      <alignment vertical="top" wrapText="1"/>
    </xf>
    <xf numFmtId="4" fontId="13" fillId="0" borderId="9" xfId="0" applyNumberFormat="1" applyFont="1" applyBorder="1" applyAlignment="1">
      <alignment horizontal="right" vertical="center" wrapText="1"/>
    </xf>
    <xf numFmtId="4" fontId="13" fillId="0" borderId="10" xfId="0" applyNumberFormat="1" applyFont="1" applyBorder="1" applyAlignment="1">
      <alignment horizontal="right" vertical="center" wrapText="1"/>
    </xf>
    <xf numFmtId="4" fontId="13" fillId="0" borderId="12"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164" fontId="5" fillId="3" borderId="43" xfId="0" applyNumberFormat="1" applyFont="1" applyFill="1" applyBorder="1" applyAlignment="1">
      <alignment horizontal="center" vertical="center"/>
    </xf>
    <xf numFmtId="0" fontId="5" fillId="0" borderId="0" xfId="0" applyFont="1" applyAlignment="1">
      <alignment vertical="center"/>
    </xf>
    <xf numFmtId="0" fontId="16" fillId="0" borderId="0" xfId="0" applyFont="1" applyAlignment="1">
      <alignment vertical="center"/>
    </xf>
    <xf numFmtId="164" fontId="13" fillId="0" borderId="0" xfId="0" applyNumberFormat="1" applyFont="1" applyAlignment="1">
      <alignment vertical="center"/>
    </xf>
    <xf numFmtId="165" fontId="13" fillId="0" borderId="0" xfId="1" applyNumberFormat="1" applyFont="1" applyFill="1" applyBorder="1" applyAlignment="1">
      <alignment horizontal="right" vertical="center"/>
    </xf>
    <xf numFmtId="0" fontId="13" fillId="0" borderId="0" xfId="0" applyFont="1" applyAlignment="1">
      <alignment horizontal="left" vertical="center"/>
    </xf>
    <xf numFmtId="3" fontId="13" fillId="0" borderId="15" xfId="0" applyNumberFormat="1" applyFont="1" applyBorder="1" applyAlignment="1">
      <alignment vertical="center"/>
    </xf>
    <xf numFmtId="3" fontId="13" fillId="0" borderId="8" xfId="0" applyNumberFormat="1" applyFont="1" applyBorder="1" applyAlignment="1">
      <alignment vertical="center"/>
    </xf>
    <xf numFmtId="165" fontId="13" fillId="0" borderId="11" xfId="1" applyNumberFormat="1" applyFont="1" applyBorder="1" applyAlignment="1">
      <alignment horizontal="right" vertical="center"/>
    </xf>
    <xf numFmtId="3" fontId="13" fillId="0" borderId="40" xfId="0" applyNumberFormat="1" applyFont="1" applyBorder="1" applyAlignment="1">
      <alignment vertical="center"/>
    </xf>
    <xf numFmtId="3" fontId="13" fillId="0" borderId="39" xfId="1" applyNumberFormat="1" applyFont="1" applyBorder="1" applyAlignment="1">
      <alignment horizontal="right" vertical="center"/>
    </xf>
    <xf numFmtId="165" fontId="13" fillId="0" borderId="44" xfId="1" applyNumberFormat="1" applyFont="1" applyBorder="1" applyAlignment="1">
      <alignment horizontal="right" vertical="center"/>
    </xf>
    <xf numFmtId="3" fontId="13" fillId="0" borderId="66" xfId="0" applyNumberFormat="1" applyFont="1" applyBorder="1" applyAlignment="1">
      <alignment vertical="center"/>
    </xf>
    <xf numFmtId="165" fontId="13" fillId="0" borderId="48" xfId="1" applyNumberFormat="1" applyFont="1" applyBorder="1" applyAlignment="1">
      <alignment horizontal="right" vertical="center"/>
    </xf>
    <xf numFmtId="0" fontId="15" fillId="0" borderId="14" xfId="0" applyFont="1" applyBorder="1" applyAlignment="1">
      <alignment vertical="center"/>
    </xf>
    <xf numFmtId="165" fontId="13" fillId="0" borderId="15" xfId="1" applyNumberFormat="1" applyFont="1" applyFill="1" applyBorder="1" applyAlignment="1">
      <alignment vertical="center"/>
    </xf>
    <xf numFmtId="165" fontId="5" fillId="0" borderId="44" xfId="1" applyNumberFormat="1" applyFont="1" applyFill="1" applyBorder="1" applyAlignment="1">
      <alignment vertical="center"/>
    </xf>
    <xf numFmtId="0" fontId="25" fillId="3" borderId="48" xfId="0" applyFont="1" applyFill="1" applyBorder="1" applyAlignment="1">
      <alignment horizontal="center" vertical="center"/>
    </xf>
    <xf numFmtId="0" fontId="25" fillId="3" borderId="42" xfId="0" applyFont="1" applyFill="1" applyBorder="1" applyAlignment="1">
      <alignment horizontal="center" vertical="center" wrapText="1"/>
    </xf>
    <xf numFmtId="0" fontId="16" fillId="4" borderId="11" xfId="0" applyFont="1" applyFill="1" applyBorder="1" applyAlignment="1">
      <alignment horizontal="center" vertical="center"/>
    </xf>
    <xf numFmtId="3" fontId="13" fillId="0" borderId="11" xfId="0" applyNumberFormat="1" applyFont="1" applyBorder="1" applyAlignment="1">
      <alignment vertical="center"/>
    </xf>
    <xf numFmtId="3" fontId="5" fillId="0" borderId="11" xfId="0" applyNumberFormat="1" applyFont="1" applyBorder="1" applyAlignment="1">
      <alignment vertical="center"/>
    </xf>
    <xf numFmtId="0" fontId="25" fillId="3" borderId="11" xfId="0" applyFont="1" applyFill="1" applyBorder="1" applyAlignment="1">
      <alignment horizontal="center" vertical="center"/>
    </xf>
    <xf numFmtId="3" fontId="13" fillId="0" borderId="11" xfId="0" applyNumberFormat="1" applyFont="1" applyBorder="1" applyAlignment="1">
      <alignment horizontal="right" vertical="center"/>
    </xf>
    <xf numFmtId="0" fontId="25" fillId="3" borderId="44" xfId="0" applyFont="1" applyFill="1" applyBorder="1" applyAlignment="1">
      <alignment horizontal="center" vertical="center"/>
    </xf>
    <xf numFmtId="3" fontId="13" fillId="0" borderId="39" xfId="0" applyNumberFormat="1" applyFont="1" applyBorder="1" applyAlignment="1">
      <alignment vertical="center"/>
    </xf>
    <xf numFmtId="3" fontId="13" fillId="0" borderId="44" xfId="0" applyNumberFormat="1" applyFont="1" applyBorder="1" applyAlignment="1">
      <alignment horizontal="right" vertical="center"/>
    </xf>
    <xf numFmtId="3" fontId="13" fillId="0" borderId="44" xfId="0" applyNumberFormat="1" applyFont="1" applyBorder="1" applyAlignment="1">
      <alignment vertical="center"/>
    </xf>
    <xf numFmtId="3" fontId="13" fillId="0" borderId="40" xfId="0" applyNumberFormat="1" applyFont="1" applyBorder="1" applyAlignment="1">
      <alignment horizontal="right" vertical="center"/>
    </xf>
    <xf numFmtId="3" fontId="13" fillId="0" borderId="39" xfId="0" applyNumberFormat="1" applyFont="1" applyBorder="1" applyAlignment="1">
      <alignment horizontal="right" vertical="center"/>
    </xf>
    <xf numFmtId="3" fontId="5" fillId="0" borderId="44" xfId="0" applyNumberFormat="1" applyFont="1" applyBorder="1" applyAlignment="1">
      <alignment vertical="center"/>
    </xf>
    <xf numFmtId="3" fontId="5" fillId="0" borderId="48" xfId="0" applyNumberFormat="1" applyFont="1" applyBorder="1" applyAlignment="1">
      <alignment vertical="center"/>
    </xf>
    <xf numFmtId="3" fontId="13" fillId="0" borderId="48" xfId="0" applyNumberFormat="1" applyFont="1" applyBorder="1" applyAlignment="1">
      <alignment horizontal="right" vertical="center"/>
    </xf>
    <xf numFmtId="3" fontId="13" fillId="0" borderId="66" xfId="0" applyNumberFormat="1" applyFont="1" applyBorder="1" applyAlignment="1">
      <alignment horizontal="right" vertical="center"/>
    </xf>
    <xf numFmtId="3" fontId="13" fillId="0" borderId="51" xfId="0" applyNumberFormat="1" applyFont="1" applyBorder="1" applyAlignment="1">
      <alignment horizontal="right" vertical="center"/>
    </xf>
    <xf numFmtId="165" fontId="13" fillId="0" borderId="66" xfId="1" applyNumberFormat="1" applyFont="1" applyFill="1" applyBorder="1" applyAlignment="1">
      <alignment vertical="center"/>
    </xf>
    <xf numFmtId="165" fontId="13" fillId="0" borderId="40" xfId="1" applyNumberFormat="1" applyFont="1" applyFill="1" applyBorder="1" applyAlignment="1">
      <alignment vertical="center"/>
    </xf>
    <xf numFmtId="165" fontId="13" fillId="0" borderId="51" xfId="1" applyNumberFormat="1" applyFont="1" applyFill="1" applyBorder="1" applyAlignment="1">
      <alignment vertical="center"/>
    </xf>
    <xf numFmtId="165" fontId="13" fillId="0" borderId="8" xfId="1" applyNumberFormat="1" applyFont="1" applyFill="1" applyBorder="1" applyAlignment="1">
      <alignment vertical="center"/>
    </xf>
    <xf numFmtId="165" fontId="13" fillId="0" borderId="39" xfId="1" applyNumberFormat="1" applyFont="1" applyFill="1" applyBorder="1" applyAlignment="1">
      <alignment vertical="center"/>
    </xf>
    <xf numFmtId="165" fontId="13" fillId="0" borderId="48" xfId="1" applyNumberFormat="1" applyFont="1" applyFill="1" applyBorder="1" applyAlignment="1">
      <alignment vertical="center"/>
    </xf>
    <xf numFmtId="165" fontId="13" fillId="0" borderId="11" xfId="1" applyNumberFormat="1" applyFont="1" applyFill="1" applyBorder="1" applyAlignment="1">
      <alignment vertical="center"/>
    </xf>
    <xf numFmtId="165" fontId="13" fillId="0" borderId="48" xfId="1" applyNumberFormat="1" applyFont="1" applyFill="1" applyBorder="1" applyAlignment="1">
      <alignment horizontal="right" vertical="center"/>
    </xf>
    <xf numFmtId="165" fontId="13" fillId="0" borderId="11" xfId="1" applyNumberFormat="1" applyFont="1" applyFill="1" applyBorder="1" applyAlignment="1">
      <alignment horizontal="right" vertical="center"/>
    </xf>
    <xf numFmtId="165" fontId="13" fillId="0" borderId="44" xfId="1" applyNumberFormat="1" applyFont="1" applyFill="1" applyBorder="1" applyAlignment="1">
      <alignment horizontal="right" vertical="center"/>
    </xf>
    <xf numFmtId="165" fontId="13" fillId="0" borderId="44" xfId="1" applyNumberFormat="1" applyFont="1" applyFill="1" applyBorder="1" applyAlignment="1">
      <alignment vertical="center"/>
    </xf>
    <xf numFmtId="165" fontId="13" fillId="0" borderId="66" xfId="1" applyNumberFormat="1" applyFont="1" applyFill="1" applyBorder="1" applyAlignment="1">
      <alignment horizontal="right" vertical="center"/>
    </xf>
    <xf numFmtId="165" fontId="13" fillId="0" borderId="40" xfId="1" applyNumberFormat="1" applyFont="1" applyFill="1" applyBorder="1" applyAlignment="1">
      <alignment horizontal="right" vertical="center"/>
    </xf>
    <xf numFmtId="165" fontId="13" fillId="0" borderId="51" xfId="1" applyNumberFormat="1" applyFont="1" applyFill="1" applyBorder="1" applyAlignment="1">
      <alignment horizontal="right" vertical="center"/>
    </xf>
    <xf numFmtId="165" fontId="13" fillId="0" borderId="39" xfId="1" applyNumberFormat="1" applyFont="1" applyFill="1" applyBorder="1" applyAlignment="1">
      <alignment horizontal="right" vertical="center"/>
    </xf>
    <xf numFmtId="165" fontId="5" fillId="0" borderId="48" xfId="1" applyNumberFormat="1" applyFont="1" applyFill="1" applyBorder="1" applyAlignment="1">
      <alignment vertical="center"/>
    </xf>
    <xf numFmtId="165" fontId="5" fillId="0" borderId="11" xfId="1" applyNumberFormat="1" applyFont="1" applyFill="1" applyBorder="1" applyAlignment="1">
      <alignment vertical="center"/>
    </xf>
    <xf numFmtId="165" fontId="5" fillId="0" borderId="0" xfId="1" applyNumberFormat="1" applyFont="1" applyFill="1" applyBorder="1" applyAlignment="1">
      <alignment vertical="center"/>
    </xf>
    <xf numFmtId="165" fontId="4" fillId="0" borderId="0" xfId="1" applyNumberFormat="1" applyFont="1" applyAlignment="1">
      <alignment vertical="center"/>
    </xf>
    <xf numFmtId="0" fontId="3" fillId="3" borderId="42" xfId="0" applyFont="1" applyFill="1" applyBorder="1" applyAlignment="1">
      <alignment horizontal="center" vertical="center"/>
    </xf>
    <xf numFmtId="0" fontId="2" fillId="4" borderId="42" xfId="0" applyFont="1" applyFill="1" applyBorder="1" applyAlignment="1">
      <alignment horizontal="center" vertical="center"/>
    </xf>
    <xf numFmtId="0" fontId="3" fillId="3" borderId="43" xfId="0" applyFont="1" applyFill="1" applyBorder="1" applyAlignment="1">
      <alignment horizontal="center" vertical="center"/>
    </xf>
    <xf numFmtId="0" fontId="0" fillId="0" borderId="15" xfId="0" applyBorder="1" applyAlignment="1">
      <alignment horizontal="right" vertical="center"/>
    </xf>
    <xf numFmtId="0" fontId="0" fillId="0" borderId="8" xfId="0" applyBorder="1" applyAlignment="1">
      <alignment horizontal="right" vertical="center"/>
    </xf>
    <xf numFmtId="165" fontId="0" fillId="0" borderId="8" xfId="1" applyNumberFormat="1" applyFont="1" applyBorder="1" applyAlignment="1">
      <alignment horizontal="right" vertical="center"/>
    </xf>
    <xf numFmtId="165" fontId="0" fillId="0" borderId="11" xfId="1" applyNumberFormat="1" applyFont="1" applyBorder="1" applyAlignment="1">
      <alignment horizontal="right" vertical="center"/>
    </xf>
    <xf numFmtId="0" fontId="0" fillId="0" borderId="40" xfId="0" applyBorder="1" applyAlignment="1">
      <alignment horizontal="right" vertical="center"/>
    </xf>
    <xf numFmtId="0" fontId="0" fillId="0" borderId="39" xfId="0" applyBorder="1" applyAlignment="1">
      <alignment horizontal="right" vertical="center"/>
    </xf>
    <xf numFmtId="0" fontId="0" fillId="0" borderId="66" xfId="0" applyBorder="1" applyAlignment="1">
      <alignment horizontal="right" vertical="center"/>
    </xf>
    <xf numFmtId="0" fontId="0" fillId="0" borderId="51" xfId="0" applyBorder="1" applyAlignment="1">
      <alignment horizontal="right" vertical="center"/>
    </xf>
    <xf numFmtId="165" fontId="0" fillId="0" borderId="51" xfId="1" applyNumberFormat="1" applyFont="1" applyBorder="1" applyAlignment="1">
      <alignment horizontal="right" vertical="center"/>
    </xf>
    <xf numFmtId="165" fontId="0" fillId="0" borderId="48" xfId="1" applyNumberFormat="1" applyFont="1" applyBorder="1" applyAlignment="1">
      <alignment horizontal="right" vertical="center"/>
    </xf>
    <xf numFmtId="165" fontId="13" fillId="0" borderId="45" xfId="1" applyNumberFormat="1" applyFont="1" applyBorder="1" applyAlignment="1">
      <alignment vertical="center"/>
    </xf>
    <xf numFmtId="165" fontId="13" fillId="0" borderId="46" xfId="1" applyNumberFormat="1" applyFont="1" applyBorder="1" applyAlignment="1">
      <alignment horizontal="right" vertical="center" wrapText="1"/>
    </xf>
    <xf numFmtId="165" fontId="13" fillId="0" borderId="45" xfId="1" applyNumberFormat="1" applyFont="1" applyBorder="1" applyAlignment="1">
      <alignment horizontal="right" vertical="center" wrapText="1"/>
    </xf>
    <xf numFmtId="165" fontId="13" fillId="0" borderId="54" xfId="1" applyNumberFormat="1" applyFont="1" applyBorder="1" applyAlignment="1">
      <alignment horizontal="right" vertical="center" wrapText="1"/>
    </xf>
    <xf numFmtId="165" fontId="13" fillId="0" borderId="51" xfId="1" applyNumberFormat="1" applyFont="1" applyBorder="1" applyAlignment="1">
      <alignment vertical="center"/>
    </xf>
    <xf numFmtId="165" fontId="13" fillId="0" borderId="52" xfId="1" applyNumberFormat="1" applyFont="1" applyBorder="1" applyAlignment="1">
      <alignment horizontal="right" vertical="center" wrapText="1"/>
    </xf>
    <xf numFmtId="165" fontId="13" fillId="0" borderId="51" xfId="1" applyNumberFormat="1" applyFont="1" applyBorder="1" applyAlignment="1">
      <alignment horizontal="right" vertical="center" wrapText="1"/>
    </xf>
    <xf numFmtId="165" fontId="13" fillId="0" borderId="56" xfId="1" applyNumberFormat="1" applyFont="1" applyBorder="1" applyAlignment="1">
      <alignment horizontal="right" vertical="center" wrapText="1"/>
    </xf>
    <xf numFmtId="165" fontId="5" fillId="0" borderId="48" xfId="1" applyNumberFormat="1" applyFont="1" applyBorder="1" applyAlignment="1">
      <alignment vertical="center"/>
    </xf>
    <xf numFmtId="165" fontId="5" fillId="0" borderId="49" xfId="1" applyNumberFormat="1" applyFont="1" applyBorder="1" applyAlignment="1">
      <alignment horizontal="right" vertical="center" wrapText="1"/>
    </xf>
    <xf numFmtId="165" fontId="5" fillId="0" borderId="48" xfId="1" applyNumberFormat="1" applyFont="1" applyBorder="1" applyAlignment="1">
      <alignment horizontal="right" vertical="center" wrapText="1"/>
    </xf>
    <xf numFmtId="165" fontId="5" fillId="0" borderId="55" xfId="1" applyNumberFormat="1" applyFont="1" applyBorder="1" applyAlignment="1">
      <alignment horizontal="right"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165" fontId="13" fillId="0" borderId="27" xfId="1" applyNumberFormat="1" applyFont="1" applyBorder="1" applyAlignment="1">
      <alignment horizontal="right" vertical="center" wrapText="1"/>
    </xf>
    <xf numFmtId="165" fontId="13" fillId="0" borderId="10" xfId="1" applyNumberFormat="1" applyFont="1" applyBorder="1" applyAlignment="1">
      <alignment horizontal="right" vertical="center" wrapText="1"/>
    </xf>
    <xf numFmtId="165" fontId="5" fillId="0" borderId="13" xfId="1" applyNumberFormat="1" applyFont="1" applyBorder="1" applyAlignment="1">
      <alignment horizontal="right" vertical="center" wrapText="1"/>
    </xf>
    <xf numFmtId="165" fontId="13" fillId="0" borderId="16" xfId="1" applyNumberFormat="1" applyFont="1" applyBorder="1" applyAlignment="1">
      <alignment vertical="center"/>
    </xf>
    <xf numFmtId="165" fontId="13" fillId="0" borderId="16" xfId="1" applyNumberFormat="1" applyFont="1" applyBorder="1" applyAlignment="1">
      <alignment horizontal="right" vertical="center" wrapText="1"/>
    </xf>
    <xf numFmtId="165" fontId="13" fillId="0" borderId="17" xfId="1" applyNumberFormat="1" applyFont="1" applyBorder="1" applyAlignment="1">
      <alignment horizontal="right" vertical="center" wrapText="1"/>
    </xf>
    <xf numFmtId="165" fontId="13" fillId="0" borderId="9" xfId="1" applyNumberFormat="1" applyFont="1" applyBorder="1" applyAlignment="1">
      <alignment horizontal="right" vertical="center" wrapText="1"/>
    </xf>
    <xf numFmtId="165" fontId="13" fillId="0" borderId="26" xfId="1" applyNumberFormat="1" applyFont="1" applyBorder="1" applyAlignment="1">
      <alignment vertical="center"/>
    </xf>
    <xf numFmtId="165" fontId="13" fillId="0" borderId="26" xfId="1" applyNumberFormat="1" applyFont="1" applyBorder="1" applyAlignment="1">
      <alignment horizontal="right" vertical="center" wrapText="1"/>
    </xf>
    <xf numFmtId="165" fontId="5" fillId="0" borderId="12" xfId="1" applyNumberFormat="1" applyFont="1" applyBorder="1" applyAlignment="1">
      <alignment vertical="center"/>
    </xf>
    <xf numFmtId="165" fontId="5" fillId="0" borderId="12" xfId="1" applyNumberFormat="1" applyFont="1" applyBorder="1" applyAlignment="1">
      <alignment horizontal="right" vertical="center" wrapText="1"/>
    </xf>
    <xf numFmtId="0" fontId="25" fillId="3" borderId="43" xfId="0" applyFont="1" applyFill="1" applyBorder="1" applyAlignment="1">
      <alignment horizontal="center" vertical="center" wrapText="1"/>
    </xf>
    <xf numFmtId="165" fontId="0" fillId="0" borderId="0" xfId="1" applyNumberFormat="1" applyFont="1" applyAlignment="1">
      <alignment vertical="center"/>
    </xf>
    <xf numFmtId="165" fontId="13" fillId="0" borderId="23" xfId="1" applyNumberFormat="1" applyFont="1" applyBorder="1" applyAlignment="1">
      <alignment vertical="center"/>
    </xf>
    <xf numFmtId="165" fontId="13" fillId="0" borderId="24" xfId="1" applyNumberFormat="1" applyFont="1" applyBorder="1" applyAlignment="1">
      <alignment vertical="center"/>
    </xf>
    <xf numFmtId="165" fontId="13" fillId="0" borderId="27" xfId="1" applyNumberFormat="1" applyFont="1" applyBorder="1" applyAlignment="1">
      <alignment vertical="center"/>
    </xf>
    <xf numFmtId="0" fontId="5" fillId="3" borderId="43" xfId="0" applyFont="1" applyFill="1" applyBorder="1" applyAlignment="1">
      <alignment horizontal="center" vertical="center" wrapText="1"/>
    </xf>
    <xf numFmtId="165" fontId="13" fillId="0" borderId="26" xfId="1" applyNumberFormat="1" applyFont="1" applyBorder="1" applyAlignment="1">
      <alignment vertical="center" wrapText="1"/>
    </xf>
    <xf numFmtId="165" fontId="13" fillId="0" borderId="27" xfId="1" applyNumberFormat="1" applyFont="1" applyBorder="1" applyAlignment="1">
      <alignment vertical="center" wrapText="1"/>
    </xf>
    <xf numFmtId="165" fontId="13" fillId="0" borderId="9" xfId="1" applyNumberFormat="1" applyFont="1" applyBorder="1" applyAlignment="1">
      <alignment vertical="center" wrapText="1"/>
    </xf>
    <xf numFmtId="165" fontId="13" fillId="0" borderId="10" xfId="1" applyNumberFormat="1" applyFont="1" applyBorder="1" applyAlignment="1">
      <alignment vertical="center" wrapText="1"/>
    </xf>
    <xf numFmtId="165" fontId="13" fillId="0" borderId="12" xfId="1" applyNumberFormat="1" applyFont="1" applyBorder="1" applyAlignment="1">
      <alignment vertical="center" wrapText="1"/>
    </xf>
    <xf numFmtId="165" fontId="13" fillId="0" borderId="13" xfId="1" applyNumberFormat="1" applyFont="1" applyBorder="1" applyAlignment="1">
      <alignment vertical="center" wrapText="1"/>
    </xf>
    <xf numFmtId="0" fontId="5" fillId="3" borderId="11" xfId="0" applyFont="1" applyFill="1" applyBorder="1" applyAlignment="1">
      <alignment horizontal="center" vertical="center"/>
    </xf>
    <xf numFmtId="0" fontId="16" fillId="4" borderId="11" xfId="0" applyFont="1" applyFill="1" applyBorder="1" applyAlignment="1">
      <alignment horizontal="center" vertical="center" wrapText="1"/>
    </xf>
    <xf numFmtId="165" fontId="13" fillId="0" borderId="8" xfId="1" applyNumberFormat="1" applyFont="1" applyBorder="1" applyAlignment="1">
      <alignment vertical="center"/>
    </xf>
    <xf numFmtId="165" fontId="13" fillId="0" borderId="11" xfId="1" applyNumberFormat="1" applyFont="1" applyBorder="1" applyAlignment="1">
      <alignment vertical="center"/>
    </xf>
    <xf numFmtId="165" fontId="13" fillId="0" borderId="40" xfId="1" applyNumberFormat="1" applyFont="1" applyBorder="1" applyAlignment="1">
      <alignment vertical="center"/>
    </xf>
    <xf numFmtId="165" fontId="13" fillId="0" borderId="39" xfId="1" applyNumberFormat="1" applyFont="1" applyBorder="1" applyAlignment="1">
      <alignment vertical="center"/>
    </xf>
    <xf numFmtId="165" fontId="13" fillId="0" borderId="44" xfId="1" applyNumberFormat="1" applyFont="1" applyBorder="1" applyAlignment="1">
      <alignment vertical="center"/>
    </xf>
    <xf numFmtId="0" fontId="16" fillId="4" borderId="48" xfId="0" applyFont="1" applyFill="1" applyBorder="1" applyAlignment="1">
      <alignment horizontal="center" vertical="center" wrapText="1"/>
    </xf>
    <xf numFmtId="165" fontId="13" fillId="0" borderId="66" xfId="1" applyNumberFormat="1" applyFont="1" applyBorder="1" applyAlignment="1">
      <alignment vertical="center"/>
    </xf>
    <xf numFmtId="165" fontId="13" fillId="0" borderId="48" xfId="1" applyNumberFormat="1" applyFont="1" applyBorder="1" applyAlignment="1">
      <alignment vertical="center"/>
    </xf>
    <xf numFmtId="0" fontId="5" fillId="3" borderId="48" xfId="0" applyFont="1" applyFill="1" applyBorder="1" applyAlignment="1">
      <alignment horizontal="center" vertical="center" wrapText="1"/>
    </xf>
    <xf numFmtId="0" fontId="16" fillId="4" borderId="42" xfId="0" applyFont="1" applyFill="1" applyBorder="1" applyAlignment="1">
      <alignment horizontal="center" vertical="top" wrapText="1"/>
    </xf>
    <xf numFmtId="0" fontId="5" fillId="3" borderId="42" xfId="0" applyFont="1" applyFill="1" applyBorder="1" applyAlignment="1">
      <alignment horizontal="center" vertical="top" wrapText="1"/>
    </xf>
    <xf numFmtId="0" fontId="5" fillId="3" borderId="43" xfId="0" applyFont="1" applyFill="1" applyBorder="1" applyAlignment="1">
      <alignment horizontal="center" vertical="top" wrapText="1"/>
    </xf>
    <xf numFmtId="164" fontId="13" fillId="0" borderId="9" xfId="0" applyNumberFormat="1" applyFont="1" applyBorder="1" applyAlignment="1">
      <alignment vertical="top" wrapText="1"/>
    </xf>
    <xf numFmtId="164" fontId="13" fillId="0" borderId="10" xfId="0" applyNumberFormat="1" applyFont="1" applyBorder="1" applyAlignment="1">
      <alignment vertical="top" wrapText="1"/>
    </xf>
    <xf numFmtId="0" fontId="16" fillId="4" borderId="11"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44" xfId="0" applyFont="1" applyFill="1" applyBorder="1" applyAlignment="1">
      <alignment horizontal="center" vertical="top" wrapText="1"/>
    </xf>
    <xf numFmtId="0" fontId="13" fillId="0" borderId="40" xfId="0" applyFont="1" applyBorder="1" applyAlignment="1">
      <alignment vertical="top" wrapText="1"/>
    </xf>
    <xf numFmtId="0" fontId="13" fillId="0" borderId="39" xfId="0" applyFont="1" applyBorder="1" applyAlignment="1">
      <alignment vertical="top" wrapText="1"/>
    </xf>
    <xf numFmtId="0" fontId="16" fillId="4" borderId="48" xfId="0" applyFont="1" applyFill="1" applyBorder="1" applyAlignment="1">
      <alignment horizontal="center" vertical="top" wrapText="1"/>
    </xf>
    <xf numFmtId="0" fontId="16" fillId="4" borderId="49" xfId="0" applyFont="1" applyFill="1" applyBorder="1" applyAlignment="1">
      <alignment horizontal="center" vertical="top" wrapText="1"/>
    </xf>
    <xf numFmtId="0" fontId="13" fillId="0" borderId="66" xfId="0" applyFont="1" applyBorder="1" applyAlignment="1">
      <alignment vertical="top" wrapText="1"/>
    </xf>
    <xf numFmtId="0" fontId="13" fillId="0" borderId="67" xfId="0" applyFont="1" applyBorder="1" applyAlignment="1">
      <alignment vertical="top" wrapText="1"/>
    </xf>
    <xf numFmtId="0" fontId="13" fillId="0" borderId="51" xfId="0" applyFont="1" applyBorder="1" applyAlignment="1">
      <alignment vertical="top" wrapText="1"/>
    </xf>
    <xf numFmtId="0" fontId="13" fillId="0" borderId="52" xfId="0" applyFont="1" applyBorder="1" applyAlignment="1">
      <alignment vertical="top" wrapText="1"/>
    </xf>
    <xf numFmtId="0" fontId="5" fillId="3" borderId="48" xfId="0" applyFont="1" applyFill="1" applyBorder="1" applyAlignment="1">
      <alignment horizontal="center" vertical="top" wrapText="1"/>
    </xf>
    <xf numFmtId="0" fontId="5" fillId="3" borderId="49" xfId="0" applyFont="1" applyFill="1" applyBorder="1" applyAlignment="1">
      <alignment horizontal="center" vertical="top" wrapText="1"/>
    </xf>
    <xf numFmtId="164" fontId="13" fillId="0" borderId="12" xfId="0" applyNumberFormat="1" applyFont="1" applyBorder="1" applyAlignment="1">
      <alignment vertical="center"/>
    </xf>
    <xf numFmtId="164" fontId="13" fillId="0" borderId="13" xfId="0" applyNumberFormat="1" applyFont="1" applyBorder="1" applyAlignment="1">
      <alignment vertical="center"/>
    </xf>
    <xf numFmtId="164" fontId="5" fillId="0" borderId="23" xfId="0" applyNumberFormat="1" applyFont="1" applyBorder="1" applyAlignment="1">
      <alignment vertical="center"/>
    </xf>
    <xf numFmtId="164" fontId="5" fillId="0" borderId="24" xfId="0" applyNumberFormat="1" applyFont="1" applyBorder="1" applyAlignment="1">
      <alignment vertical="center"/>
    </xf>
    <xf numFmtId="164" fontId="5" fillId="0" borderId="15" xfId="0" applyNumberFormat="1" applyFont="1" applyBorder="1" applyAlignment="1">
      <alignment vertical="center"/>
    </xf>
    <xf numFmtId="164" fontId="5" fillId="0" borderId="8" xfId="0" applyNumberFormat="1" applyFont="1" applyBorder="1" applyAlignment="1">
      <alignment vertical="center"/>
    </xf>
    <xf numFmtId="164" fontId="5" fillId="0" borderId="11" xfId="0" applyNumberFormat="1" applyFont="1" applyBorder="1" applyAlignment="1">
      <alignment vertical="center"/>
    </xf>
    <xf numFmtId="164" fontId="30" fillId="0" borderId="25" xfId="0" applyNumberFormat="1" applyFont="1" applyBorder="1" applyAlignment="1">
      <alignment vertical="center"/>
    </xf>
    <xf numFmtId="164" fontId="5" fillId="0" borderId="40" xfId="0" applyNumberFormat="1" applyFont="1" applyBorder="1" applyAlignment="1">
      <alignment vertical="center"/>
    </xf>
    <xf numFmtId="164" fontId="5" fillId="0" borderId="39" xfId="0" applyNumberFormat="1" applyFont="1" applyBorder="1" applyAlignment="1">
      <alignment vertical="center"/>
    </xf>
    <xf numFmtId="164" fontId="5" fillId="0" borderId="44" xfId="0" applyNumberFormat="1" applyFont="1" applyBorder="1" applyAlignment="1">
      <alignment vertical="center"/>
    </xf>
    <xf numFmtId="164" fontId="30" fillId="0" borderId="21" xfId="0" applyNumberFormat="1" applyFont="1" applyBorder="1" applyAlignment="1">
      <alignment vertical="center"/>
    </xf>
    <xf numFmtId="164" fontId="13" fillId="0" borderId="66" xfId="0" applyNumberFormat="1" applyFont="1" applyBorder="1" applyAlignment="1">
      <alignment vertical="center"/>
    </xf>
    <xf numFmtId="164" fontId="13" fillId="0" borderId="67" xfId="0" applyNumberFormat="1" applyFont="1" applyBorder="1" applyAlignment="1">
      <alignment vertical="center"/>
    </xf>
    <xf numFmtId="164" fontId="13" fillId="0" borderId="51" xfId="0" applyNumberFormat="1" applyFont="1" applyBorder="1" applyAlignment="1">
      <alignment vertical="center"/>
    </xf>
    <xf numFmtId="164" fontId="13" fillId="0" borderId="52" xfId="0" applyNumberFormat="1" applyFont="1" applyBorder="1" applyAlignment="1">
      <alignment vertical="center"/>
    </xf>
    <xf numFmtId="164" fontId="5" fillId="0" borderId="48" xfId="0" applyNumberFormat="1" applyFont="1" applyBorder="1" applyAlignment="1">
      <alignment vertical="center"/>
    </xf>
    <xf numFmtId="164" fontId="5" fillId="0" borderId="49" xfId="0" applyNumberFormat="1" applyFont="1" applyBorder="1" applyAlignment="1">
      <alignment vertical="center"/>
    </xf>
    <xf numFmtId="164" fontId="30" fillId="0" borderId="45" xfId="0" applyNumberFormat="1" applyFont="1" applyBorder="1" applyAlignment="1">
      <alignment vertical="center"/>
    </xf>
    <xf numFmtId="164" fontId="30" fillId="0" borderId="46" xfId="0" applyNumberFormat="1" applyFont="1" applyBorder="1" applyAlignment="1">
      <alignment vertical="center"/>
    </xf>
    <xf numFmtId="0" fontId="5" fillId="3" borderId="44" xfId="0" applyFont="1" applyFill="1" applyBorder="1" applyAlignment="1">
      <alignment horizontal="center" vertical="center"/>
    </xf>
    <xf numFmtId="4" fontId="13" fillId="0" borderId="9" xfId="0" applyNumberFormat="1" applyFont="1" applyBorder="1" applyAlignment="1">
      <alignment vertical="top" wrapText="1"/>
    </xf>
    <xf numFmtId="4" fontId="13" fillId="0" borderId="10" xfId="0" applyNumberFormat="1" applyFont="1" applyBorder="1" applyAlignment="1">
      <alignment vertical="top" wrapText="1"/>
    </xf>
    <xf numFmtId="3" fontId="13" fillId="0" borderId="12" xfId="0" applyNumberFormat="1" applyFont="1" applyBorder="1" applyAlignment="1">
      <alignment vertical="center" wrapText="1"/>
    </xf>
    <xf numFmtId="3" fontId="13" fillId="0" borderId="13" xfId="0" applyNumberFormat="1" applyFont="1" applyBorder="1" applyAlignment="1">
      <alignment vertical="center" wrapText="1"/>
    </xf>
    <xf numFmtId="0" fontId="13" fillId="0" borderId="23" xfId="0" applyFont="1" applyBorder="1" applyAlignment="1">
      <alignment vertical="center"/>
    </xf>
    <xf numFmtId="0" fontId="13" fillId="0" borderId="24" xfId="0" applyFont="1" applyBorder="1" applyAlignment="1">
      <alignment vertical="center"/>
    </xf>
    <xf numFmtId="166" fontId="13" fillId="0" borderId="13" xfId="0" applyNumberFormat="1" applyFont="1" applyBorder="1" applyAlignment="1">
      <alignment horizontal="right" vertical="center"/>
    </xf>
    <xf numFmtId="10" fontId="13" fillId="0" borderId="13" xfId="1" applyNumberFormat="1" applyFont="1" applyBorder="1" applyAlignment="1">
      <alignment horizontal="right" vertical="center"/>
    </xf>
    <xf numFmtId="166" fontId="13" fillId="0" borderId="16" xfId="0" applyNumberFormat="1" applyFont="1" applyBorder="1" applyAlignment="1">
      <alignment vertical="top" wrapText="1"/>
    </xf>
    <xf numFmtId="166" fontId="13" fillId="0" borderId="12" xfId="0" applyNumberFormat="1" applyFont="1" applyBorder="1" applyAlignment="1">
      <alignment vertical="top" wrapText="1"/>
    </xf>
    <xf numFmtId="166" fontId="13" fillId="0" borderId="9" xfId="0" applyNumberFormat="1" applyFont="1" applyBorder="1" applyAlignment="1">
      <alignment horizontal="right" vertical="center" wrapText="1"/>
    </xf>
    <xf numFmtId="165" fontId="0" fillId="0" borderId="39" xfId="1" applyNumberFormat="1" applyFont="1" applyFill="1" applyBorder="1" applyAlignment="1">
      <alignment horizontal="right" vertical="center"/>
    </xf>
    <xf numFmtId="165" fontId="0" fillId="0" borderId="44" xfId="1" applyNumberFormat="1" applyFont="1" applyFill="1" applyBorder="1" applyAlignment="1">
      <alignment horizontal="right" vertical="center"/>
    </xf>
    <xf numFmtId="165" fontId="13" fillId="0" borderId="0" xfId="0" applyNumberFormat="1" applyFont="1" applyAlignment="1">
      <alignment vertical="center"/>
    </xf>
    <xf numFmtId="0" fontId="15" fillId="0" borderId="0" xfId="0" applyFont="1" applyAlignment="1">
      <alignment vertical="center"/>
    </xf>
    <xf numFmtId="4" fontId="5" fillId="0" borderId="12" xfId="0" applyNumberFormat="1" applyFont="1" applyBorder="1" applyAlignment="1">
      <alignment vertical="top" wrapText="1"/>
    </xf>
    <xf numFmtId="4" fontId="5" fillId="0" borderId="13" xfId="0" applyNumberFormat="1" applyFont="1" applyBorder="1" applyAlignment="1">
      <alignment vertical="top" wrapText="1"/>
    </xf>
    <xf numFmtId="166" fontId="13" fillId="0" borderId="23" xfId="0" applyNumberFormat="1" applyFont="1" applyBorder="1" applyAlignment="1">
      <alignment horizontal="right" vertical="center" wrapText="1"/>
    </xf>
    <xf numFmtId="166" fontId="5" fillId="0" borderId="12" xfId="0" applyNumberFormat="1" applyFont="1" applyBorder="1" applyAlignment="1">
      <alignment vertical="top" wrapText="1"/>
    </xf>
    <xf numFmtId="0" fontId="21" fillId="2" borderId="0" xfId="2" applyFill="1" applyAlignment="1">
      <alignment horizontal="center" vertical="center" wrapText="1"/>
    </xf>
    <xf numFmtId="0" fontId="6" fillId="2" borderId="0" xfId="0" applyFont="1" applyFill="1" applyAlignment="1">
      <alignment horizontal="center"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1" fillId="0" borderId="0" xfId="2" applyFont="1" applyAlignment="1">
      <alignment horizontal="right" vertical="center" wrapText="1"/>
    </xf>
    <xf numFmtId="0" fontId="7"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5" fillId="3" borderId="41" xfId="0" applyFont="1" applyFill="1" applyBorder="1" applyAlignment="1">
      <alignment horizontal="left" vertical="center"/>
    </xf>
    <xf numFmtId="0" fontId="5" fillId="3" borderId="42" xfId="0" applyFont="1" applyFill="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5" fillId="2" borderId="14" xfId="0" applyFont="1" applyFill="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3" fillId="3" borderId="0" xfId="0" applyFont="1" applyFill="1" applyAlignment="1">
      <alignment horizontal="left" vertical="center" wrapText="1"/>
    </xf>
    <xf numFmtId="0" fontId="13" fillId="0" borderId="0" xfId="0" applyFont="1" applyAlignment="1">
      <alignment horizontal="left" vertical="top" wrapText="1"/>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Alignment="1">
      <alignment horizontal="left" vertical="top" wrapText="1" indent="3"/>
    </xf>
    <xf numFmtId="0" fontId="19" fillId="0" borderId="18" xfId="0" applyFont="1" applyBorder="1" applyAlignment="1">
      <alignment horizontal="left" vertical="center" wrapText="1"/>
    </xf>
    <xf numFmtId="0" fontId="19" fillId="0" borderId="0" xfId="0" applyFont="1" applyAlignment="1">
      <alignment horizontal="left" vertical="center" wrapText="1"/>
    </xf>
    <xf numFmtId="0" fontId="19" fillId="0" borderId="19" xfId="0" applyFont="1" applyBorder="1" applyAlignment="1">
      <alignment horizontal="left" vertical="center" wrapTex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5" fillId="3" borderId="0" xfId="0" applyFont="1" applyFill="1" applyAlignment="1">
      <alignment horizontal="left" vertical="center"/>
    </xf>
    <xf numFmtId="0" fontId="5" fillId="3" borderId="31" xfId="0" applyFont="1" applyFill="1" applyBorder="1" applyAlignment="1">
      <alignment horizontal="left" vertical="center"/>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3" borderId="4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6" fillId="4" borderId="66" xfId="0" applyFont="1" applyFill="1" applyBorder="1" applyAlignment="1">
      <alignment horizontal="center" vertical="center"/>
    </xf>
    <xf numFmtId="0" fontId="16" fillId="4" borderId="67" xfId="0" applyFont="1" applyFill="1" applyBorder="1" applyAlignment="1">
      <alignment horizontal="center" vertical="center"/>
    </xf>
    <xf numFmtId="0" fontId="16" fillId="4" borderId="68"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68" xfId="0" applyFont="1" applyFill="1" applyBorder="1" applyAlignment="1">
      <alignment horizontal="center" vertical="center"/>
    </xf>
    <xf numFmtId="0" fontId="5" fillId="3" borderId="69" xfId="0" applyFont="1" applyFill="1" applyBorder="1" applyAlignment="1">
      <alignment horizontal="center" vertical="center"/>
    </xf>
    <xf numFmtId="0" fontId="13" fillId="0" borderId="21" xfId="0" applyFont="1" applyBorder="1" applyAlignment="1">
      <alignment horizontal="left" vertical="center"/>
    </xf>
    <xf numFmtId="0" fontId="13" fillId="0" borderId="39" xfId="0" applyFont="1" applyBorder="1" applyAlignment="1">
      <alignment horizontal="left" vertical="center"/>
    </xf>
    <xf numFmtId="0" fontId="13" fillId="0" borderId="44" xfId="0" applyFont="1" applyBorder="1" applyAlignment="1">
      <alignment horizontal="left" vertical="center"/>
    </xf>
    <xf numFmtId="0" fontId="19" fillId="0" borderId="14" xfId="0" applyFont="1" applyBorder="1" applyAlignment="1">
      <alignment horizontal="left" vertical="center"/>
    </xf>
    <xf numFmtId="0" fontId="13" fillId="0" borderId="0" xfId="0" applyFont="1" applyAlignment="1">
      <alignment horizontal="left" vertical="center" wrapText="1"/>
    </xf>
    <xf numFmtId="0" fontId="5" fillId="3" borderId="14" xfId="0" applyFont="1" applyFill="1" applyBorder="1" applyAlignment="1">
      <alignment horizontal="left" vertical="center"/>
    </xf>
    <xf numFmtId="0" fontId="5" fillId="3" borderId="14" xfId="0" applyFont="1" applyFill="1" applyBorder="1" applyAlignment="1">
      <alignment horizontal="center" vertical="top"/>
    </xf>
    <xf numFmtId="0" fontId="15" fillId="2" borderId="14" xfId="0" applyFont="1" applyFill="1" applyBorder="1" applyAlignment="1">
      <alignment horizontal="left" vertical="top"/>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0" xfId="0" applyFont="1" applyAlignment="1">
      <alignment horizontal="left" vertical="top" wrapText="1" indent="7"/>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39" xfId="0" applyFont="1" applyBorder="1" applyAlignment="1">
      <alignment horizontal="left" vertical="top" wrapText="1"/>
    </xf>
    <xf numFmtId="0" fontId="13" fillId="0" borderId="13" xfId="0" applyFont="1" applyBorder="1" applyAlignment="1">
      <alignment horizontal="left" vertical="top" wrapText="1"/>
    </xf>
    <xf numFmtId="0" fontId="13" fillId="0" borderId="44" xfId="0" applyFont="1" applyBorder="1" applyAlignment="1">
      <alignment horizontal="left" vertical="top" wrapText="1"/>
    </xf>
    <xf numFmtId="0" fontId="19" fillId="0" borderId="14" xfId="0" applyFont="1" applyBorder="1" applyAlignment="1">
      <alignment horizontal="left" vertical="center" wrapText="1"/>
    </xf>
    <xf numFmtId="0" fontId="13" fillId="0" borderId="16" xfId="0" applyFont="1" applyBorder="1" applyAlignment="1">
      <alignment horizontal="left" vertical="top"/>
    </xf>
    <xf numFmtId="0" fontId="13" fillId="0" borderId="17" xfId="0" applyFont="1" applyBorder="1" applyAlignment="1">
      <alignment horizontal="left" vertical="top"/>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3" fillId="0" borderId="17" xfId="0" applyFont="1" applyBorder="1" applyAlignment="1">
      <alignment horizontal="left" vertical="top" wrapText="1"/>
    </xf>
    <xf numFmtId="0" fontId="13" fillId="0" borderId="40" xfId="0" applyFont="1" applyBorder="1" applyAlignment="1">
      <alignment horizontal="left" vertical="top" wrapText="1"/>
    </xf>
    <xf numFmtId="0" fontId="13" fillId="0" borderId="57" xfId="0" applyFont="1" applyBorder="1" applyAlignment="1">
      <alignment horizontal="left" vertical="center" wrapText="1"/>
    </xf>
    <xf numFmtId="0" fontId="13" fillId="0" borderId="58"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15" fillId="2" borderId="0" xfId="0" applyFont="1" applyFill="1" applyAlignment="1">
      <alignment horizontal="left" vertical="top"/>
    </xf>
    <xf numFmtId="0" fontId="5" fillId="3" borderId="14" xfId="0" applyFont="1" applyFill="1" applyBorder="1" applyAlignment="1">
      <alignment horizontal="center" vertical="center"/>
    </xf>
    <xf numFmtId="0" fontId="13" fillId="0" borderId="58" xfId="0" applyFont="1" applyBorder="1" applyAlignment="1">
      <alignment horizontal="right" vertical="center"/>
    </xf>
    <xf numFmtId="0" fontId="13" fillId="0" borderId="61" xfId="0" applyFont="1" applyBorder="1" applyAlignment="1">
      <alignment horizontal="right" vertical="center"/>
    </xf>
    <xf numFmtId="0" fontId="13" fillId="0" borderId="59" xfId="0" applyFont="1" applyBorder="1" applyAlignment="1">
      <alignment horizontal="right" vertical="center"/>
    </xf>
    <xf numFmtId="0" fontId="13" fillId="0" borderId="62" xfId="0" applyFont="1" applyBorder="1" applyAlignment="1">
      <alignment horizontal="right" vertical="center"/>
    </xf>
    <xf numFmtId="0" fontId="13" fillId="0" borderId="64" xfId="0" applyFont="1" applyBorder="1" applyAlignment="1">
      <alignment horizontal="right" vertical="center"/>
    </xf>
    <xf numFmtId="0" fontId="13" fillId="0" borderId="65" xfId="0" applyFont="1" applyBorder="1" applyAlignment="1">
      <alignment horizontal="right" vertical="center"/>
    </xf>
    <xf numFmtId="0" fontId="13" fillId="0" borderId="27" xfId="0" applyFont="1" applyBorder="1" applyAlignment="1">
      <alignment horizontal="left" vertical="center"/>
    </xf>
    <xf numFmtId="0" fontId="13" fillId="0" borderId="10" xfId="0" applyFont="1" applyBorder="1" applyAlignment="1">
      <alignment horizontal="left" vertical="center"/>
    </xf>
    <xf numFmtId="0" fontId="13" fillId="0" borderId="10" xfId="0" applyFont="1" applyBorder="1" applyAlignment="1">
      <alignment horizontal="left" vertical="center" wrapText="1"/>
    </xf>
    <xf numFmtId="0" fontId="13" fillId="0" borderId="13" xfId="0" applyFont="1" applyBorder="1" applyAlignment="1">
      <alignment horizontal="left" vertical="center" wrapText="1"/>
    </xf>
    <xf numFmtId="0" fontId="13" fillId="0" borderId="63" xfId="0" applyFont="1" applyBorder="1" applyAlignment="1">
      <alignment horizontal="left" vertical="center" wrapText="1"/>
    </xf>
    <xf numFmtId="0" fontId="13" fillId="0" borderId="64" xfId="0" applyFont="1" applyBorder="1" applyAlignment="1">
      <alignment horizontal="left" vertical="center" wrapText="1"/>
    </xf>
    <xf numFmtId="0" fontId="16" fillId="4" borderId="29"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13" fillId="0" borderId="9"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0" xfId="0" applyFont="1" applyAlignment="1">
      <alignment horizontal="center" vertical="center" wrapText="1"/>
    </xf>
    <xf numFmtId="0" fontId="13" fillId="0" borderId="40" xfId="0" applyFont="1" applyBorder="1" applyAlignment="1">
      <alignment horizontal="left" vertical="center"/>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3" fillId="0" borderId="0" xfId="0" applyFont="1" applyAlignment="1">
      <alignment horizontal="left" vertical="center" wrapText="1" indent="3"/>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6" fillId="4" borderId="16" xfId="0" applyFont="1" applyFill="1" applyBorder="1" applyAlignment="1">
      <alignment horizontal="center" vertical="center"/>
    </xf>
    <xf numFmtId="0" fontId="15" fillId="2" borderId="14" xfId="0" applyFont="1" applyFill="1" applyBorder="1" applyAlignment="1">
      <alignment horizontal="left" vertical="center" wrapText="1"/>
    </xf>
    <xf numFmtId="0" fontId="5" fillId="3" borderId="70"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16" fillId="4" borderId="66"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8" xfId="0" applyFont="1" applyFill="1" applyBorder="1" applyAlignment="1">
      <alignment horizontal="center" vertical="center" wrapText="1"/>
    </xf>
    <xf numFmtId="0" fontId="13" fillId="0" borderId="71" xfId="0" applyFont="1" applyBorder="1" applyAlignment="1">
      <alignment horizontal="left" vertical="center" wrapText="1"/>
    </xf>
    <xf numFmtId="0" fontId="13" fillId="0" borderId="53" xfId="0" applyFont="1" applyBorder="1" applyAlignment="1">
      <alignment horizontal="left" vertical="center" wrapText="1"/>
    </xf>
    <xf numFmtId="0" fontId="5" fillId="0" borderId="72" xfId="0" applyFont="1" applyBorder="1" applyAlignment="1">
      <alignment horizontal="left" vertical="center" wrapText="1"/>
    </xf>
    <xf numFmtId="0" fontId="5" fillId="0" borderId="50" xfId="0" applyFont="1" applyBorder="1" applyAlignment="1">
      <alignment horizontal="left" vertical="center" wrapText="1"/>
    </xf>
    <xf numFmtId="0" fontId="13" fillId="0" borderId="78" xfId="0" applyFont="1" applyBorder="1" applyAlignment="1">
      <alignment horizontal="left" vertical="center" wrapText="1"/>
    </xf>
    <xf numFmtId="0" fontId="13" fillId="0" borderId="47"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3" borderId="66"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3" fillId="0" borderId="39" xfId="0" applyFont="1" applyBorder="1" applyAlignment="1">
      <alignment horizontal="left" vertical="center" wrapText="1"/>
    </xf>
    <xf numFmtId="0" fontId="5" fillId="0" borderId="44" xfId="0" applyFont="1" applyBorder="1" applyAlignment="1">
      <alignment horizontal="left" vertical="center" wrapText="1"/>
    </xf>
    <xf numFmtId="0" fontId="5" fillId="0" borderId="11" xfId="0" applyFont="1" applyBorder="1" applyAlignment="1">
      <alignment horizontal="left" vertical="center" wrapText="1"/>
    </xf>
    <xf numFmtId="0" fontId="13" fillId="0" borderId="40" xfId="0" applyFont="1" applyBorder="1" applyAlignment="1">
      <alignment horizontal="left" vertical="center" wrapText="1"/>
    </xf>
    <xf numFmtId="0" fontId="16" fillId="4" borderId="42"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1" xfId="0" applyFont="1" applyFill="1" applyBorder="1" applyAlignment="1">
      <alignment horizontal="center" vertical="center"/>
    </xf>
    <xf numFmtId="0" fontId="2" fillId="4" borderId="42" xfId="0" applyFont="1" applyFill="1" applyBorder="1" applyAlignment="1">
      <alignment horizontal="center" vertical="center"/>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5" fillId="0" borderId="12" xfId="0" applyFont="1" applyBorder="1" applyAlignment="1">
      <alignment horizontal="left" vertical="center" wrapText="1"/>
    </xf>
    <xf numFmtId="0" fontId="25" fillId="3" borderId="42"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13" fillId="0" borderId="40" xfId="0" applyFont="1" applyBorder="1" applyAlignment="1">
      <alignment horizontal="left" vertical="top"/>
    </xf>
    <xf numFmtId="0" fontId="13" fillId="0" borderId="15" xfId="0" applyFont="1" applyBorder="1" applyAlignment="1">
      <alignment horizontal="left" vertical="top"/>
    </xf>
    <xf numFmtId="0" fontId="13" fillId="0" borderId="39" xfId="0" applyFont="1" applyBorder="1" applyAlignment="1">
      <alignment horizontal="left" vertical="top"/>
    </xf>
    <xf numFmtId="0" fontId="13" fillId="0" borderId="8" xfId="0" applyFont="1" applyBorder="1" applyAlignment="1">
      <alignment horizontal="left" vertical="top"/>
    </xf>
    <xf numFmtId="0" fontId="13" fillId="0" borderId="44" xfId="0" applyFont="1" applyBorder="1" applyAlignment="1">
      <alignment horizontal="left" vertical="top"/>
    </xf>
    <xf numFmtId="0" fontId="13" fillId="0" borderId="11" xfId="0" applyFont="1" applyBorder="1" applyAlignment="1">
      <alignment horizontal="left" vertical="top"/>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7" xfId="0" applyFont="1" applyFill="1" applyBorder="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4" fontId="13" fillId="0" borderId="9" xfId="0" applyNumberFormat="1" applyFont="1" applyBorder="1" applyAlignment="1">
      <alignment horizontal="right" vertical="center" wrapText="1"/>
    </xf>
    <xf numFmtId="4" fontId="13" fillId="0" borderId="12" xfId="0" applyNumberFormat="1" applyFont="1" applyBorder="1" applyAlignment="1">
      <alignment horizontal="right" vertical="center" wrapTex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12" xfId="0" applyFont="1" applyBorder="1" applyAlignment="1">
      <alignment horizontal="right" vertical="center" wrapText="1"/>
    </xf>
    <xf numFmtId="0" fontId="13" fillId="0" borderId="13" xfId="0" applyFont="1" applyBorder="1" applyAlignment="1">
      <alignment horizontal="righ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165" fontId="13" fillId="0" borderId="9" xfId="1" applyNumberFormat="1" applyFont="1" applyBorder="1" applyAlignment="1">
      <alignment horizontal="right" vertical="center" wrapText="1"/>
    </xf>
    <xf numFmtId="165" fontId="13" fillId="0" borderId="10" xfId="1" applyNumberFormat="1" applyFont="1" applyBorder="1" applyAlignment="1">
      <alignment horizontal="right" vertical="center" wrapText="1"/>
    </xf>
    <xf numFmtId="0" fontId="2" fillId="4" borderId="1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5" fillId="3" borderId="43" xfId="0" applyFont="1" applyFill="1" applyBorder="1" applyAlignment="1">
      <alignment horizontal="center" vertical="center" wrapText="1"/>
    </xf>
    <xf numFmtId="0" fontId="13" fillId="0" borderId="27" xfId="0" applyFont="1" applyBorder="1" applyAlignment="1">
      <alignment horizontal="left" vertical="center" wrapText="1"/>
    </xf>
    <xf numFmtId="0" fontId="13" fillId="0" borderId="26" xfId="0" applyFont="1" applyBorder="1" applyAlignment="1">
      <alignment horizontal="right" vertical="center" wrapText="1"/>
    </xf>
    <xf numFmtId="164" fontId="30" fillId="0" borderId="52" xfId="0" applyNumberFormat="1" applyFont="1" applyBorder="1" applyAlignment="1">
      <alignment horizontal="right" vertical="center"/>
    </xf>
    <xf numFmtId="164" fontId="30" fillId="0" borderId="49" xfId="0" applyNumberFormat="1" applyFont="1" applyBorder="1" applyAlignment="1">
      <alignment horizontal="right" vertical="center"/>
    </xf>
    <xf numFmtId="164" fontId="30" fillId="0" borderId="39" xfId="0" applyNumberFormat="1" applyFont="1" applyBorder="1" applyAlignment="1">
      <alignment horizontal="right" vertical="center"/>
    </xf>
    <xf numFmtId="164" fontId="30" fillId="0" borderId="44" xfId="0" applyNumberFormat="1" applyFont="1" applyBorder="1" applyAlignment="1">
      <alignment horizontal="right" vertical="center"/>
    </xf>
    <xf numFmtId="0" fontId="16" fillId="4" borderId="12" xfId="0" applyFont="1" applyFill="1" applyBorder="1" applyAlignment="1">
      <alignment horizontal="center" vertical="center"/>
    </xf>
    <xf numFmtId="0" fontId="5" fillId="3" borderId="13" xfId="0" applyFont="1" applyFill="1" applyBorder="1" applyAlignment="1">
      <alignment horizontal="center" vertical="center"/>
    </xf>
    <xf numFmtId="164" fontId="30" fillId="0" borderId="51" xfId="0" applyNumberFormat="1" applyFont="1" applyBorder="1" applyAlignment="1">
      <alignment horizontal="right" vertical="center"/>
    </xf>
    <xf numFmtId="164" fontId="30" fillId="0" borderId="48" xfId="0" applyNumberFormat="1" applyFont="1" applyBorder="1" applyAlignment="1">
      <alignment horizontal="right" vertical="center"/>
    </xf>
    <xf numFmtId="164" fontId="30" fillId="0" borderId="8" xfId="0" applyNumberFormat="1" applyFont="1" applyBorder="1" applyAlignment="1">
      <alignment horizontal="right" vertical="center"/>
    </xf>
    <xf numFmtId="164" fontId="30" fillId="0" borderId="11" xfId="0" applyNumberFormat="1" applyFont="1" applyBorder="1" applyAlignment="1">
      <alignment horizontal="right" vertical="center"/>
    </xf>
    <xf numFmtId="0" fontId="30" fillId="0" borderId="25" xfId="0" applyFont="1" applyBorder="1" applyAlignment="1">
      <alignment horizontal="left" vertical="center"/>
    </xf>
    <xf numFmtId="0" fontId="30" fillId="0" borderId="26" xfId="0" applyFont="1" applyBorder="1" applyAlignment="1">
      <alignment horizontal="left" vertical="center"/>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5" fillId="0" borderId="19" xfId="0" applyFont="1" applyBorder="1" applyAlignment="1">
      <alignment horizontal="left" vertical="center"/>
    </xf>
    <xf numFmtId="0" fontId="5" fillId="0" borderId="34" xfId="0" applyFont="1" applyBorder="1" applyAlignment="1">
      <alignment horizontal="left" vertical="center"/>
    </xf>
    <xf numFmtId="3" fontId="13" fillId="0" borderId="29" xfId="0" applyNumberFormat="1" applyFont="1" applyBorder="1" applyAlignment="1">
      <alignment horizontal="right" vertical="center" wrapText="1"/>
    </xf>
    <xf numFmtId="3" fontId="13" fillId="0" borderId="26" xfId="0" applyNumberFormat="1" applyFont="1" applyBorder="1" applyAlignment="1">
      <alignment horizontal="right" vertical="center" wrapText="1"/>
    </xf>
    <xf numFmtId="0" fontId="5" fillId="3" borderId="0" xfId="0" applyFont="1" applyFill="1" applyAlignment="1">
      <alignment horizontal="center" vertical="center"/>
    </xf>
    <xf numFmtId="0" fontId="5" fillId="3" borderId="31" xfId="0" applyFont="1" applyFill="1" applyBorder="1" applyAlignment="1">
      <alignment horizontal="center" vertical="center"/>
    </xf>
    <xf numFmtId="3" fontId="13" fillId="0" borderId="30" xfId="0" applyNumberFormat="1" applyFont="1" applyBorder="1" applyAlignment="1">
      <alignment horizontal="right" vertical="center" wrapText="1"/>
    </xf>
    <xf numFmtId="3" fontId="13" fillId="0" borderId="27" xfId="0" applyNumberFormat="1" applyFont="1" applyBorder="1" applyAlignment="1">
      <alignment horizontal="right" vertical="center" wrapText="1"/>
    </xf>
    <xf numFmtId="0" fontId="33" fillId="0" borderId="0" xfId="2" applyFont="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6" xfId="0" applyFont="1" applyBorder="1" applyAlignment="1">
      <alignment horizontal="left" vertical="center"/>
    </xf>
    <xf numFmtId="0" fontId="22" fillId="0" borderId="9" xfId="2" applyFont="1" applyBorder="1" applyAlignment="1">
      <alignment horizontal="left" vertical="center"/>
    </xf>
    <xf numFmtId="0" fontId="22" fillId="0" borderId="10" xfId="2" applyFont="1" applyBorder="1" applyAlignment="1">
      <alignment horizontal="left" vertical="center"/>
    </xf>
    <xf numFmtId="0" fontId="22" fillId="0" borderId="6" xfId="2" applyFont="1" applyBorder="1" applyAlignment="1">
      <alignment horizontal="left" vertical="center"/>
    </xf>
    <xf numFmtId="0" fontId="22" fillId="0" borderId="7" xfId="2" applyFont="1" applyBorder="1" applyAlignment="1">
      <alignment horizontal="left" vertical="center"/>
    </xf>
    <xf numFmtId="0" fontId="22" fillId="0" borderId="12" xfId="2" applyFont="1" applyBorder="1" applyAlignment="1">
      <alignment horizontal="left" vertical="center"/>
    </xf>
    <xf numFmtId="0" fontId="22" fillId="0" borderId="13" xfId="2" applyFont="1" applyBorder="1" applyAlignment="1">
      <alignment horizontal="left" vertical="center"/>
    </xf>
    <xf numFmtId="0" fontId="22" fillId="0" borderId="16" xfId="2" applyFont="1" applyBorder="1" applyAlignment="1">
      <alignment horizontal="left" vertical="center"/>
    </xf>
    <xf numFmtId="0" fontId="22" fillId="0" borderId="17" xfId="2" applyFont="1" applyBorder="1" applyAlignment="1">
      <alignment horizontal="left" vertical="center"/>
    </xf>
    <xf numFmtId="0" fontId="13" fillId="0" borderId="23" xfId="0" applyFont="1" applyBorder="1" applyAlignment="1">
      <alignment horizontal="left" vertical="center"/>
    </xf>
    <xf numFmtId="0" fontId="13" fillId="0" borderId="23" xfId="0" applyFont="1" applyBorder="1" applyAlignment="1">
      <alignment horizontal="left" vertical="center"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0" fontId="13" fillId="0" borderId="29" xfId="0" applyFont="1" applyBorder="1" applyAlignment="1">
      <alignment horizontal="left" vertical="center"/>
    </xf>
    <xf numFmtId="0" fontId="13" fillId="0" borderId="32" xfId="0" applyFont="1" applyBorder="1" applyAlignment="1">
      <alignment horizontal="left" vertical="center"/>
    </xf>
    <xf numFmtId="0" fontId="13" fillId="0" borderId="35" xfId="0" applyFont="1" applyBorder="1" applyAlignment="1">
      <alignment horizontal="left" vertical="center"/>
    </xf>
    <xf numFmtId="0" fontId="13" fillId="0" borderId="26" xfId="0" applyFont="1" applyBorder="1" applyAlignment="1">
      <alignment horizontal="left" vertical="top"/>
    </xf>
    <xf numFmtId="0" fontId="13" fillId="0" borderId="23" xfId="0" applyFont="1" applyBorder="1" applyAlignment="1">
      <alignment horizontal="left" vertical="top"/>
    </xf>
    <xf numFmtId="0" fontId="22" fillId="0" borderId="26" xfId="2" applyFont="1" applyBorder="1" applyAlignment="1">
      <alignment horizontal="left" vertical="center"/>
    </xf>
    <xf numFmtId="0" fontId="22" fillId="0" borderId="27" xfId="2" applyFont="1" applyBorder="1" applyAlignment="1">
      <alignment horizontal="left" vertical="center"/>
    </xf>
    <xf numFmtId="0" fontId="22" fillId="0" borderId="23" xfId="2" applyFont="1" applyBorder="1" applyAlignment="1">
      <alignment horizontal="left" vertical="center"/>
    </xf>
    <xf numFmtId="0" fontId="22" fillId="0" borderId="24" xfId="2" applyFont="1" applyBorder="1" applyAlignment="1">
      <alignment horizontal="left" vertical="center"/>
    </xf>
    <xf numFmtId="0" fontId="22" fillId="0" borderId="29" xfId="2" applyFont="1" applyBorder="1" applyAlignment="1">
      <alignment horizontal="left" vertical="center"/>
    </xf>
    <xf numFmtId="0" fontId="22" fillId="0" borderId="30" xfId="2" applyFont="1" applyBorder="1" applyAlignment="1">
      <alignment horizontal="left" vertical="center"/>
    </xf>
    <xf numFmtId="0" fontId="22" fillId="0" borderId="32" xfId="2" applyFont="1" applyBorder="1" applyAlignment="1">
      <alignment horizontal="left" vertical="center"/>
    </xf>
    <xf numFmtId="0" fontId="22" fillId="0" borderId="33" xfId="2" applyFont="1" applyBorder="1" applyAlignment="1">
      <alignment horizontal="left" vertical="center"/>
    </xf>
    <xf numFmtId="0" fontId="22" fillId="0" borderId="35" xfId="2" applyFont="1" applyBorder="1" applyAlignment="1">
      <alignment horizontal="left" vertical="center"/>
    </xf>
    <xf numFmtId="0" fontId="22" fillId="0" borderId="36" xfId="2" applyFont="1" applyBorder="1" applyAlignment="1">
      <alignment horizontal="left" vertical="center"/>
    </xf>
    <xf numFmtId="0" fontId="3" fillId="3" borderId="1" xfId="0" applyFont="1" applyFill="1" applyBorder="1" applyAlignment="1">
      <alignment horizontal="left" vertical="center"/>
    </xf>
    <xf numFmtId="0" fontId="2" fillId="4" borderId="0" xfId="0" applyFont="1" applyFill="1" applyAlignment="1">
      <alignment horizontal="left" vertical="center"/>
    </xf>
    <xf numFmtId="0" fontId="13" fillId="0" borderId="6" xfId="0" applyFont="1" applyBorder="1" applyAlignment="1">
      <alignment horizontal="left" vertical="center" wrapText="1"/>
    </xf>
    <xf numFmtId="0" fontId="22" fillId="0" borderId="37" xfId="2" applyFont="1" applyBorder="1" applyAlignment="1">
      <alignment horizontal="left" vertical="center"/>
    </xf>
    <xf numFmtId="0" fontId="22" fillId="0" borderId="38" xfId="2" applyFont="1" applyBorder="1" applyAlignment="1">
      <alignment horizontal="left" vertical="center"/>
    </xf>
    <xf numFmtId="0" fontId="22" fillId="0" borderId="21" xfId="2" applyFont="1" applyBorder="1" applyAlignment="1">
      <alignment horizontal="left" vertical="center"/>
    </xf>
    <xf numFmtId="0" fontId="22" fillId="0" borderId="20" xfId="2" applyFont="1" applyBorder="1" applyAlignment="1">
      <alignment horizontal="left" vertical="center"/>
    </xf>
    <xf numFmtId="0" fontId="3" fillId="3" borderId="31" xfId="0" applyFont="1" applyFill="1" applyBorder="1" applyAlignment="1">
      <alignment horizontal="left" vertical="center"/>
    </xf>
    <xf numFmtId="0" fontId="3" fillId="3" borderId="33" xfId="0" applyFont="1" applyFill="1" applyBorder="1" applyAlignment="1">
      <alignment horizontal="left" vertical="center"/>
    </xf>
    <xf numFmtId="0" fontId="3" fillId="3" borderId="0" xfId="0" applyFont="1" applyFill="1" applyAlignment="1">
      <alignment horizontal="left" vertical="center"/>
    </xf>
    <xf numFmtId="0" fontId="15" fillId="2" borderId="41" xfId="0" applyFont="1" applyFill="1" applyBorder="1" applyAlignment="1">
      <alignment horizontal="left" vertical="center"/>
    </xf>
    <xf numFmtId="0" fontId="15" fillId="2" borderId="42" xfId="0" applyFont="1" applyFill="1" applyBorder="1" applyAlignment="1">
      <alignment horizontal="left" vertical="center"/>
    </xf>
    <xf numFmtId="0" fontId="15" fillId="2" borderId="43" xfId="0" applyFont="1" applyFill="1" applyBorder="1" applyAlignment="1">
      <alignment horizontal="left" vertical="center"/>
    </xf>
    <xf numFmtId="0" fontId="15" fillId="2" borderId="28" xfId="0" applyFont="1" applyFill="1" applyBorder="1" applyAlignment="1">
      <alignment horizontal="left" vertical="center"/>
    </xf>
    <xf numFmtId="0" fontId="15" fillId="2" borderId="29" xfId="0" applyFont="1" applyFill="1" applyBorder="1" applyAlignment="1">
      <alignment horizontal="left" vertical="center"/>
    </xf>
    <xf numFmtId="0" fontId="15" fillId="2" borderId="30" xfId="0" applyFont="1" applyFill="1" applyBorder="1" applyAlignment="1">
      <alignment horizontal="left" vertical="center"/>
    </xf>
    <xf numFmtId="0" fontId="22" fillId="0" borderId="9" xfId="2" applyFont="1" applyBorder="1" applyAlignment="1">
      <alignment horizontal="left" vertical="center" wrapText="1"/>
    </xf>
    <xf numFmtId="0" fontId="22" fillId="0" borderId="10"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16" xfId="2" applyFont="1" applyBorder="1" applyAlignment="1">
      <alignment horizontal="left" vertical="center" wrapText="1"/>
    </xf>
    <xf numFmtId="0" fontId="22" fillId="0" borderId="17" xfId="2" applyFont="1" applyBorder="1" applyAlignment="1">
      <alignment horizontal="left" vertical="center" wrapText="1"/>
    </xf>
    <xf numFmtId="0" fontId="13" fillId="0" borderId="22" xfId="0" applyFont="1" applyBorder="1" applyAlignment="1">
      <alignment horizontal="left" vertical="center"/>
    </xf>
  </cellXfs>
  <cellStyles count="3">
    <cellStyle name="Hiperlink" xfId="2" builtinId="8"/>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Emissões de GEE (mil tCO</a:t>
            </a:r>
            <a:r>
              <a:rPr lang="pt-BR" baseline="-25000"/>
              <a:t>2</a:t>
            </a:r>
            <a:r>
              <a:rPr lang="pt-BR"/>
              <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Clima!$O$70</c:f>
              <c:strCache>
                <c:ptCount val="1"/>
                <c:pt idx="0">
                  <c:v>Escopo 1 (brutas)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Clima!$P$69:$R$69</c:f>
              <c:numCache>
                <c:formatCode>General</c:formatCode>
                <c:ptCount val="3"/>
                <c:pt idx="0">
                  <c:v>2021</c:v>
                </c:pt>
                <c:pt idx="1">
                  <c:v>2022</c:v>
                </c:pt>
                <c:pt idx="2">
                  <c:v>2023</c:v>
                </c:pt>
              </c:numCache>
            </c:numRef>
          </c:cat>
          <c:val>
            <c:numRef>
              <c:f>Clima!$P$70:$R$70</c:f>
              <c:numCache>
                <c:formatCode>0.00</c:formatCode>
                <c:ptCount val="3"/>
                <c:pt idx="0">
                  <c:v>75.3523</c:v>
                </c:pt>
                <c:pt idx="1">
                  <c:v>66.003500000000003</c:v>
                </c:pt>
                <c:pt idx="2">
                  <c:v>75.75</c:v>
                </c:pt>
              </c:numCache>
            </c:numRef>
          </c:val>
          <c:extLst>
            <c:ext xmlns:c16="http://schemas.microsoft.com/office/drawing/2014/chart" uri="{C3380CC4-5D6E-409C-BE32-E72D297353CC}">
              <c16:uniqueId val="{00000000-33F9-426D-8807-740D17C295F7}"/>
            </c:ext>
          </c:extLst>
        </c:ser>
        <c:ser>
          <c:idx val="1"/>
          <c:order val="1"/>
          <c:tx>
            <c:strRef>
              <c:f>Clima!$O$71</c:f>
              <c:strCache>
                <c:ptCount val="1"/>
                <c:pt idx="0">
                  <c:v>Escopo 2 (localização)</c:v>
                </c:pt>
              </c:strCache>
            </c:strRef>
          </c:tx>
          <c:spPr>
            <a:solidFill>
              <a:schemeClr val="accent2"/>
            </a:solidFill>
            <a:ln>
              <a:noFill/>
            </a:ln>
            <a:effectLst/>
          </c:spPr>
          <c:invertIfNegative val="0"/>
          <c:dLbls>
            <c:dLbl>
              <c:idx val="0"/>
              <c:layout>
                <c:manualLayout>
                  <c:x val="0.1111111111111111"/>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F9-426D-8807-740D17C295F7}"/>
                </c:ext>
              </c:extLst>
            </c:dLbl>
            <c:dLbl>
              <c:idx val="1"/>
              <c:layout>
                <c:manualLayout>
                  <c:x val="0.11944444444444445"/>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F9-426D-8807-740D17C295F7}"/>
                </c:ext>
              </c:extLst>
            </c:dLbl>
            <c:dLbl>
              <c:idx val="2"/>
              <c:layout>
                <c:manualLayout>
                  <c:x val="0.11666666666666657"/>
                  <c:y val="8.487556272013328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F9-426D-8807-740D17C295F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Clima!$P$69:$R$69</c:f>
              <c:numCache>
                <c:formatCode>General</c:formatCode>
                <c:ptCount val="3"/>
                <c:pt idx="0">
                  <c:v>2021</c:v>
                </c:pt>
                <c:pt idx="1">
                  <c:v>2022</c:v>
                </c:pt>
                <c:pt idx="2">
                  <c:v>2023</c:v>
                </c:pt>
              </c:numCache>
            </c:numRef>
          </c:cat>
          <c:val>
            <c:numRef>
              <c:f>Clima!$P$71:$R$71</c:f>
              <c:numCache>
                <c:formatCode>0.00</c:formatCode>
                <c:ptCount val="3"/>
                <c:pt idx="0">
                  <c:v>2.8299999999999999E-2</c:v>
                </c:pt>
                <c:pt idx="1">
                  <c:v>1.17E-2</c:v>
                </c:pt>
                <c:pt idx="2">
                  <c:v>1.14E-2</c:v>
                </c:pt>
              </c:numCache>
            </c:numRef>
          </c:val>
          <c:extLst>
            <c:ext xmlns:c16="http://schemas.microsoft.com/office/drawing/2014/chart" uri="{C3380CC4-5D6E-409C-BE32-E72D297353CC}">
              <c16:uniqueId val="{00000001-33F9-426D-8807-740D17C295F7}"/>
            </c:ext>
          </c:extLst>
        </c:ser>
        <c:ser>
          <c:idx val="2"/>
          <c:order val="2"/>
          <c:tx>
            <c:strRef>
              <c:f>Clima!$O$72</c:f>
              <c:strCache>
                <c:ptCount val="1"/>
                <c:pt idx="0">
                  <c:v>Escopo 3 (brutas)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Clima!$P$69:$R$69</c:f>
              <c:numCache>
                <c:formatCode>General</c:formatCode>
                <c:ptCount val="3"/>
                <c:pt idx="0">
                  <c:v>2021</c:v>
                </c:pt>
                <c:pt idx="1">
                  <c:v>2022</c:v>
                </c:pt>
                <c:pt idx="2">
                  <c:v>2023</c:v>
                </c:pt>
              </c:numCache>
            </c:numRef>
          </c:cat>
          <c:val>
            <c:numRef>
              <c:f>Clima!$P$72:$R$72</c:f>
              <c:numCache>
                <c:formatCode>0.00</c:formatCode>
                <c:ptCount val="3"/>
                <c:pt idx="0">
                  <c:v>25.048999999999999</c:v>
                </c:pt>
                <c:pt idx="1">
                  <c:v>34.881</c:v>
                </c:pt>
                <c:pt idx="2">
                  <c:v>58.92</c:v>
                </c:pt>
              </c:numCache>
            </c:numRef>
          </c:val>
          <c:extLst>
            <c:ext xmlns:c16="http://schemas.microsoft.com/office/drawing/2014/chart" uri="{C3380CC4-5D6E-409C-BE32-E72D297353CC}">
              <c16:uniqueId val="{00000002-33F9-426D-8807-740D17C295F7}"/>
            </c:ext>
          </c:extLst>
        </c:ser>
        <c:dLbls>
          <c:dLblPos val="ctr"/>
          <c:showLegendKey val="0"/>
          <c:showVal val="1"/>
          <c:showCatName val="0"/>
          <c:showSerName val="0"/>
          <c:showPercent val="0"/>
          <c:showBubbleSize val="0"/>
        </c:dLbls>
        <c:gapWidth val="150"/>
        <c:overlap val="100"/>
        <c:axId val="981240367"/>
        <c:axId val="1117032671"/>
      </c:barChart>
      <c:catAx>
        <c:axId val="98124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17032671"/>
        <c:crosses val="autoZero"/>
        <c:auto val="1"/>
        <c:lblAlgn val="ctr"/>
        <c:lblOffset val="100"/>
        <c:noMultiLvlLbl val="0"/>
      </c:catAx>
      <c:valAx>
        <c:axId val="1117032671"/>
        <c:scaling>
          <c:orientation val="minMax"/>
        </c:scaling>
        <c:delete val="1"/>
        <c:axPos val="l"/>
        <c:numFmt formatCode="0.00" sourceLinked="1"/>
        <c:majorTickMark val="none"/>
        <c:minorTickMark val="none"/>
        <c:tickLblPos val="nextTo"/>
        <c:crossAx val="981240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Taxa de frequência de acidentes registráveis no Campo de Atlanta (1 milhão de HHT)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Segurança!$O$82</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Segurança!$P$81:$R$81</c:f>
              <c:strCache>
                <c:ptCount val="3"/>
                <c:pt idx="0">
                  <c:v>Colaboradores</c:v>
                </c:pt>
                <c:pt idx="1">
                  <c:v>Terceiros</c:v>
                </c:pt>
                <c:pt idx="2">
                  <c:v>Consolidado</c:v>
                </c:pt>
              </c:strCache>
            </c:strRef>
          </c:cat>
          <c:val>
            <c:numRef>
              <c:f>Segurança!$P$82:$R$82</c:f>
              <c:numCache>
                <c:formatCode>0.00</c:formatCode>
                <c:ptCount val="3"/>
                <c:pt idx="0">
                  <c:v>0</c:v>
                </c:pt>
                <c:pt idx="1">
                  <c:v>5.5</c:v>
                </c:pt>
                <c:pt idx="2">
                  <c:v>5.44</c:v>
                </c:pt>
              </c:numCache>
            </c:numRef>
          </c:val>
          <c:extLst>
            <c:ext xmlns:c16="http://schemas.microsoft.com/office/drawing/2014/chart" uri="{C3380CC4-5D6E-409C-BE32-E72D297353CC}">
              <c16:uniqueId val="{00000000-7639-4C99-87D4-5D1C1AD2E850}"/>
            </c:ext>
          </c:extLst>
        </c:ser>
        <c:ser>
          <c:idx val="1"/>
          <c:order val="1"/>
          <c:tx>
            <c:strRef>
              <c:f>Segurança!$O$83</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Segurança!$P$81:$R$81</c:f>
              <c:strCache>
                <c:ptCount val="3"/>
                <c:pt idx="0">
                  <c:v>Colaboradores</c:v>
                </c:pt>
                <c:pt idx="1">
                  <c:v>Terceiros</c:v>
                </c:pt>
                <c:pt idx="2">
                  <c:v>Consolidado</c:v>
                </c:pt>
              </c:strCache>
            </c:strRef>
          </c:cat>
          <c:val>
            <c:numRef>
              <c:f>Segurança!$P$83:$R$83</c:f>
              <c:numCache>
                <c:formatCode>0.00</c:formatCode>
                <c:ptCount val="3"/>
                <c:pt idx="0">
                  <c:v>0</c:v>
                </c:pt>
                <c:pt idx="1">
                  <c:v>15.45</c:v>
                </c:pt>
                <c:pt idx="2">
                  <c:v>15.32</c:v>
                </c:pt>
              </c:numCache>
            </c:numRef>
          </c:val>
          <c:extLst>
            <c:ext xmlns:c16="http://schemas.microsoft.com/office/drawing/2014/chart" uri="{C3380CC4-5D6E-409C-BE32-E72D297353CC}">
              <c16:uniqueId val="{00000001-7639-4C99-87D4-5D1C1AD2E850}"/>
            </c:ext>
          </c:extLst>
        </c:ser>
        <c:ser>
          <c:idx val="2"/>
          <c:order val="2"/>
          <c:tx>
            <c:strRef>
              <c:f>Segurança!$O$84</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Segurança!$P$81:$R$81</c:f>
              <c:strCache>
                <c:ptCount val="3"/>
                <c:pt idx="0">
                  <c:v>Colaboradores</c:v>
                </c:pt>
                <c:pt idx="1">
                  <c:v>Terceiros</c:v>
                </c:pt>
                <c:pt idx="2">
                  <c:v>Consolidado</c:v>
                </c:pt>
              </c:strCache>
            </c:strRef>
          </c:cat>
          <c:val>
            <c:numRef>
              <c:f>Segurança!$P$84:$R$84</c:f>
              <c:numCache>
                <c:formatCode>0.00</c:formatCode>
                <c:ptCount val="3"/>
                <c:pt idx="0">
                  <c:v>0</c:v>
                </c:pt>
                <c:pt idx="1">
                  <c:v>13.2</c:v>
                </c:pt>
                <c:pt idx="2">
                  <c:v>13.11</c:v>
                </c:pt>
              </c:numCache>
            </c:numRef>
          </c:val>
          <c:extLst>
            <c:ext xmlns:c16="http://schemas.microsoft.com/office/drawing/2014/chart" uri="{C3380CC4-5D6E-409C-BE32-E72D297353CC}">
              <c16:uniqueId val="{00000002-7639-4C99-87D4-5D1C1AD2E850}"/>
            </c:ext>
          </c:extLst>
        </c:ser>
        <c:dLbls>
          <c:dLblPos val="outEnd"/>
          <c:showLegendKey val="0"/>
          <c:showVal val="1"/>
          <c:showCatName val="0"/>
          <c:showSerName val="0"/>
          <c:showPercent val="0"/>
          <c:showBubbleSize val="0"/>
        </c:dLbls>
        <c:gapWidth val="219"/>
        <c:overlap val="-27"/>
        <c:axId val="951368351"/>
        <c:axId val="902246112"/>
      </c:barChart>
      <c:catAx>
        <c:axId val="95136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02246112"/>
        <c:crosses val="autoZero"/>
        <c:auto val="1"/>
        <c:lblAlgn val="ctr"/>
        <c:lblOffset val="100"/>
        <c:noMultiLvlLbl val="0"/>
      </c:catAx>
      <c:valAx>
        <c:axId val="902246112"/>
        <c:scaling>
          <c:orientation val="minMax"/>
        </c:scaling>
        <c:delete val="1"/>
        <c:axPos val="l"/>
        <c:numFmt formatCode="0.00" sourceLinked="1"/>
        <c:majorTickMark val="none"/>
        <c:minorTickMark val="none"/>
        <c:tickLblPos val="nextTo"/>
        <c:crossAx val="95136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Taxa de gravidade de acidentes no Campo de Atlanta (1 milhão de HHT)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Segurança!$O$87</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Segurança!$P$86:$R$86</c:f>
              <c:strCache>
                <c:ptCount val="3"/>
                <c:pt idx="0">
                  <c:v>Colaboradores</c:v>
                </c:pt>
                <c:pt idx="1">
                  <c:v>Terceiros</c:v>
                </c:pt>
                <c:pt idx="2">
                  <c:v>Consolidado</c:v>
                </c:pt>
              </c:strCache>
            </c:strRef>
          </c:cat>
          <c:val>
            <c:numRef>
              <c:f>Segurança!$P$87:$R$87</c:f>
              <c:numCache>
                <c:formatCode>0.00</c:formatCode>
                <c:ptCount val="3"/>
                <c:pt idx="0">
                  <c:v>0</c:v>
                </c:pt>
                <c:pt idx="1">
                  <c:v>260.04000000000002</c:v>
                </c:pt>
                <c:pt idx="2">
                  <c:v>256.98</c:v>
                </c:pt>
              </c:numCache>
            </c:numRef>
          </c:val>
          <c:extLst>
            <c:ext xmlns:c16="http://schemas.microsoft.com/office/drawing/2014/chart" uri="{C3380CC4-5D6E-409C-BE32-E72D297353CC}">
              <c16:uniqueId val="{00000000-E92A-41C6-AC27-D713C5ABDF38}"/>
            </c:ext>
          </c:extLst>
        </c:ser>
        <c:ser>
          <c:idx val="1"/>
          <c:order val="1"/>
          <c:tx>
            <c:strRef>
              <c:f>Segurança!$O$88</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Segurança!$P$86:$R$86</c:f>
              <c:strCache>
                <c:ptCount val="3"/>
                <c:pt idx="0">
                  <c:v>Colaboradores</c:v>
                </c:pt>
                <c:pt idx="1">
                  <c:v>Terceiros</c:v>
                </c:pt>
                <c:pt idx="2">
                  <c:v>Consolidado</c:v>
                </c:pt>
              </c:strCache>
            </c:strRef>
          </c:cat>
          <c:val>
            <c:numRef>
              <c:f>Segurança!$P$88:$R$88</c:f>
              <c:numCache>
                <c:formatCode>0.00</c:formatCode>
                <c:ptCount val="3"/>
                <c:pt idx="0">
                  <c:v>0</c:v>
                </c:pt>
                <c:pt idx="1">
                  <c:v>29.94</c:v>
                </c:pt>
                <c:pt idx="2">
                  <c:v>29.69</c:v>
                </c:pt>
              </c:numCache>
            </c:numRef>
          </c:val>
          <c:extLst>
            <c:ext xmlns:c16="http://schemas.microsoft.com/office/drawing/2014/chart" uri="{C3380CC4-5D6E-409C-BE32-E72D297353CC}">
              <c16:uniqueId val="{00000001-E92A-41C6-AC27-D713C5ABDF38}"/>
            </c:ext>
          </c:extLst>
        </c:ser>
        <c:ser>
          <c:idx val="2"/>
          <c:order val="2"/>
          <c:tx>
            <c:strRef>
              <c:f>Segurança!$O$89</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Segurança!$P$86:$R$86</c:f>
              <c:strCache>
                <c:ptCount val="3"/>
                <c:pt idx="0">
                  <c:v>Colaboradores</c:v>
                </c:pt>
                <c:pt idx="1">
                  <c:v>Terceiros</c:v>
                </c:pt>
                <c:pt idx="2">
                  <c:v>Consolidado</c:v>
                </c:pt>
              </c:strCache>
            </c:strRef>
          </c:cat>
          <c:val>
            <c:numRef>
              <c:f>Segurança!$P$89:$R$89</c:f>
              <c:numCache>
                <c:formatCode>0.00</c:formatCode>
                <c:ptCount val="3"/>
                <c:pt idx="0">
                  <c:v>0</c:v>
                </c:pt>
                <c:pt idx="1">
                  <c:v>0</c:v>
                </c:pt>
                <c:pt idx="2">
                  <c:v>0</c:v>
                </c:pt>
              </c:numCache>
            </c:numRef>
          </c:val>
          <c:extLst>
            <c:ext xmlns:c16="http://schemas.microsoft.com/office/drawing/2014/chart" uri="{C3380CC4-5D6E-409C-BE32-E72D297353CC}">
              <c16:uniqueId val="{00000002-E92A-41C6-AC27-D713C5ABDF38}"/>
            </c:ext>
          </c:extLst>
        </c:ser>
        <c:dLbls>
          <c:dLblPos val="outEnd"/>
          <c:showLegendKey val="0"/>
          <c:showVal val="1"/>
          <c:showCatName val="0"/>
          <c:showSerName val="0"/>
          <c:showPercent val="0"/>
          <c:showBubbleSize val="0"/>
        </c:dLbls>
        <c:gapWidth val="219"/>
        <c:overlap val="-27"/>
        <c:axId val="951368351"/>
        <c:axId val="902246112"/>
      </c:barChart>
      <c:catAx>
        <c:axId val="95136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02246112"/>
        <c:crosses val="autoZero"/>
        <c:auto val="1"/>
        <c:lblAlgn val="ctr"/>
        <c:lblOffset val="100"/>
        <c:noMultiLvlLbl val="0"/>
      </c:catAx>
      <c:valAx>
        <c:axId val="902246112"/>
        <c:scaling>
          <c:orientation val="minMax"/>
        </c:scaling>
        <c:delete val="1"/>
        <c:axPos val="l"/>
        <c:numFmt formatCode="0.00" sourceLinked="1"/>
        <c:majorTickMark val="none"/>
        <c:minorTickMark val="none"/>
        <c:tickLblPos val="nextTo"/>
        <c:crossAx val="95136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Tributos recolhidos em 2023 (R$ milhões)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7F7-4C22-B5E1-B6BDFB14CD6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7F7-4C22-B5E1-B6BDFB14CD6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7F7-4C22-B5E1-B6BDFB14CD6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Ética!$B$110:$E$112</c:f>
              <c:strCache>
                <c:ptCount val="3"/>
                <c:pt idx="0">
                  <c:v>Estaduais</c:v>
                </c:pt>
                <c:pt idx="1">
                  <c:v>Federais</c:v>
                </c:pt>
                <c:pt idx="2">
                  <c:v>Regulatórios</c:v>
                </c:pt>
              </c:strCache>
            </c:strRef>
          </c:cat>
          <c:val>
            <c:numRef>
              <c:f>Ética!$F$110:$F$112</c:f>
              <c:numCache>
                <c:formatCode>0.0</c:formatCode>
                <c:ptCount val="3"/>
                <c:pt idx="0" formatCode="General">
                  <c:v>50.2</c:v>
                </c:pt>
                <c:pt idx="1">
                  <c:v>194.49</c:v>
                </c:pt>
                <c:pt idx="2">
                  <c:v>82.792000000000002</c:v>
                </c:pt>
              </c:numCache>
            </c:numRef>
          </c:val>
          <c:extLst>
            <c:ext xmlns:c16="http://schemas.microsoft.com/office/drawing/2014/chart" uri="{C3380CC4-5D6E-409C-BE32-E72D297353CC}">
              <c16:uniqueId val="{00000000-DA87-4E47-9B09-3BE047C1B2E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tx>
            <c:strRef>
              <c:f>Cultura!$O$86</c:f>
              <c:strCache>
                <c:ptCount val="1"/>
                <c:pt idx="0">
                  <c:v>Taxa de contratação</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2-208F-401B-AA5C-CC7F48D12556}"/>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1-208F-401B-AA5C-CC7F48D1255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2-208F-401B-AA5C-CC7F48D12556}"/>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1-208F-401B-AA5C-CC7F48D1255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Cultura!$P$85:$R$85</c:f>
              <c:numCache>
                <c:formatCode>General</c:formatCode>
                <c:ptCount val="3"/>
                <c:pt idx="0">
                  <c:v>2021</c:v>
                </c:pt>
                <c:pt idx="1">
                  <c:v>2022</c:v>
                </c:pt>
                <c:pt idx="2">
                  <c:v>2023</c:v>
                </c:pt>
              </c:numCache>
            </c:numRef>
          </c:cat>
          <c:val>
            <c:numRef>
              <c:f>Cultura!$P$86:$R$86</c:f>
              <c:numCache>
                <c:formatCode>0.0%</c:formatCode>
                <c:ptCount val="3"/>
                <c:pt idx="0">
                  <c:v>0.23400000000000001</c:v>
                </c:pt>
                <c:pt idx="1">
                  <c:v>0.32900000000000001</c:v>
                </c:pt>
                <c:pt idx="2">
                  <c:v>0.22700000000000001</c:v>
                </c:pt>
              </c:numCache>
            </c:numRef>
          </c:val>
          <c:extLst>
            <c:ext xmlns:c16="http://schemas.microsoft.com/office/drawing/2014/chart" uri="{C3380CC4-5D6E-409C-BE32-E72D297353CC}">
              <c16:uniqueId val="{00000000-208F-401B-AA5C-CC7F48D12556}"/>
            </c:ext>
          </c:extLst>
        </c:ser>
        <c:dLbls>
          <c:dLblPos val="inEnd"/>
          <c:showLegendKey val="0"/>
          <c:showVal val="1"/>
          <c:showCatName val="0"/>
          <c:showSerName val="0"/>
          <c:showPercent val="0"/>
          <c:showBubbleSize val="0"/>
        </c:dLbls>
        <c:gapWidth val="182"/>
        <c:axId val="957218159"/>
        <c:axId val="1123468895"/>
      </c:barChart>
      <c:catAx>
        <c:axId val="9572181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23468895"/>
        <c:crosses val="autoZero"/>
        <c:auto val="1"/>
        <c:lblAlgn val="ctr"/>
        <c:lblOffset val="100"/>
        <c:noMultiLvlLbl val="0"/>
      </c:catAx>
      <c:valAx>
        <c:axId val="1123468895"/>
        <c:scaling>
          <c:orientation val="minMax"/>
        </c:scaling>
        <c:delete val="1"/>
        <c:axPos val="b"/>
        <c:numFmt formatCode="0.0%" sourceLinked="1"/>
        <c:majorTickMark val="none"/>
        <c:minorTickMark val="none"/>
        <c:tickLblPos val="nextTo"/>
        <c:crossAx val="957218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tx>
            <c:strRef>
              <c:f>Cultura!$O$87</c:f>
              <c:strCache>
                <c:ptCount val="1"/>
                <c:pt idx="0">
                  <c:v>Taxa de rotatividade</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2-B1F7-46A8-9621-9391D7BDEB8A}"/>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1-B1F7-46A8-9621-9391D7BDEB8A}"/>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2-B1F7-46A8-9621-9391D7BDEB8A}"/>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1-B1F7-46A8-9621-9391D7BDEB8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Cultura!$P$85:$R$85</c:f>
              <c:numCache>
                <c:formatCode>General</c:formatCode>
                <c:ptCount val="3"/>
                <c:pt idx="0">
                  <c:v>2021</c:v>
                </c:pt>
                <c:pt idx="1">
                  <c:v>2022</c:v>
                </c:pt>
                <c:pt idx="2">
                  <c:v>2023</c:v>
                </c:pt>
              </c:numCache>
            </c:numRef>
          </c:cat>
          <c:val>
            <c:numRef>
              <c:f>Cultura!$P$87:$R$87</c:f>
              <c:numCache>
                <c:formatCode>0.0%</c:formatCode>
                <c:ptCount val="3"/>
                <c:pt idx="0">
                  <c:v>0.21099999999999999</c:v>
                </c:pt>
                <c:pt idx="1">
                  <c:v>0.25</c:v>
                </c:pt>
                <c:pt idx="2">
                  <c:v>0.193</c:v>
                </c:pt>
              </c:numCache>
            </c:numRef>
          </c:val>
          <c:extLst>
            <c:ext xmlns:c16="http://schemas.microsoft.com/office/drawing/2014/chart" uri="{C3380CC4-5D6E-409C-BE32-E72D297353CC}">
              <c16:uniqueId val="{00000000-B1F7-46A8-9621-9391D7BDEB8A}"/>
            </c:ext>
          </c:extLst>
        </c:ser>
        <c:dLbls>
          <c:dLblPos val="inEnd"/>
          <c:showLegendKey val="0"/>
          <c:showVal val="1"/>
          <c:showCatName val="0"/>
          <c:showSerName val="0"/>
          <c:showPercent val="0"/>
          <c:showBubbleSize val="0"/>
        </c:dLbls>
        <c:gapWidth val="182"/>
        <c:axId val="957218159"/>
        <c:axId val="1123468895"/>
      </c:barChart>
      <c:catAx>
        <c:axId val="9572181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23468895"/>
        <c:crosses val="autoZero"/>
        <c:auto val="1"/>
        <c:lblAlgn val="ctr"/>
        <c:lblOffset val="100"/>
        <c:noMultiLvlLbl val="0"/>
      </c:catAx>
      <c:valAx>
        <c:axId val="1123468895"/>
        <c:scaling>
          <c:orientation val="minMax"/>
        </c:scaling>
        <c:delete val="1"/>
        <c:axPos val="b"/>
        <c:numFmt formatCode="0.0%" sourceLinked="1"/>
        <c:majorTickMark val="none"/>
        <c:minorTickMark val="none"/>
        <c:tickLblPos val="nextTo"/>
        <c:crossAx val="957218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Descargas</a:t>
            </a:r>
            <a:r>
              <a:rPr lang="pt-BR" baseline="0"/>
              <a:t> de água em 2023 por tipo (mil m</a:t>
            </a:r>
            <a:r>
              <a:rPr lang="pt-BR" baseline="30000"/>
              <a:t>3</a:t>
            </a:r>
            <a:r>
              <a:rPr lang="pt-BR" baseline="0"/>
              <a:t>)</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A9-4FA1-89A0-0A0D74FDA15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A9-4FA1-89A0-0A0D74FDA15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A9-4FA1-89A0-0A0D74FDA1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Ambiental!$B$68:$D$70</c:f>
              <c:strCache>
                <c:ptCount val="3"/>
                <c:pt idx="0">
                  <c:v>Água oleosa</c:v>
                </c:pt>
                <c:pt idx="1">
                  <c:v>Efluentes sanitários</c:v>
                </c:pt>
                <c:pt idx="2">
                  <c:v>Água produzida</c:v>
                </c:pt>
              </c:strCache>
            </c:strRef>
          </c:cat>
          <c:val>
            <c:numRef>
              <c:f>Ambiental!$E$68:$E$70</c:f>
              <c:numCache>
                <c:formatCode>#,##0.0</c:formatCode>
                <c:ptCount val="3"/>
                <c:pt idx="0">
                  <c:v>20.861699999999999</c:v>
                </c:pt>
                <c:pt idx="1">
                  <c:v>20.363800000000001</c:v>
                </c:pt>
                <c:pt idx="2">
                  <c:v>97.421400000000006</c:v>
                </c:pt>
              </c:numCache>
            </c:numRef>
          </c:val>
          <c:extLst>
            <c:ext xmlns:c16="http://schemas.microsoft.com/office/drawing/2014/chart" uri="{C3380CC4-5D6E-409C-BE32-E72D297353CC}">
              <c16:uniqueId val="{00000000-68C3-40AF-9581-83C49B7CBC7B}"/>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157162</xdr:colOff>
      <xdr:row>68</xdr:row>
      <xdr:rowOff>4761</xdr:rowOff>
    </xdr:from>
    <xdr:to>
      <xdr:col>12</xdr:col>
      <xdr:colOff>919162</xdr:colOff>
      <xdr:row>86</xdr:row>
      <xdr:rowOff>142874</xdr:rowOff>
    </xdr:to>
    <xdr:graphicFrame macro="">
      <xdr:nvGraphicFramePr>
        <xdr:cNvPr id="4" name="Gráfico 3">
          <a:extLst>
            <a:ext uri="{FF2B5EF4-FFF2-40B4-BE49-F238E27FC236}">
              <a16:creationId xmlns:a16="http://schemas.microsoft.com/office/drawing/2014/main" id="{A7813C03-1DCE-CCA5-3DC1-37C228FC71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0.11146</cdr:x>
      <cdr:y>0.31316</cdr:y>
    </cdr:from>
    <cdr:to>
      <cdr:x>0.26354</cdr:x>
      <cdr:y>0.3826</cdr:y>
    </cdr:to>
    <cdr:sp macro="" textlink="">
      <cdr:nvSpPr>
        <cdr:cNvPr id="2" name="CaixaDeTexto 1">
          <a:extLst xmlns:a="http://schemas.openxmlformats.org/drawingml/2006/main">
            <a:ext uri="{FF2B5EF4-FFF2-40B4-BE49-F238E27FC236}">
              <a16:creationId xmlns:a16="http://schemas.microsoft.com/office/drawing/2014/main" id="{E88B4E6C-5B17-C04A-87AD-4C5D38FFC4B8}"/>
            </a:ext>
          </a:extLst>
        </cdr:cNvPr>
        <cdr:cNvSpPr txBox="1"/>
      </cdr:nvSpPr>
      <cdr:spPr>
        <a:xfrm xmlns:a="http://schemas.openxmlformats.org/drawingml/2006/main">
          <a:off x="509595" y="1117060"/>
          <a:ext cx="695310" cy="2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00" b="1"/>
            <a:t>100,43</a:t>
          </a:r>
        </a:p>
      </cdr:txBody>
    </cdr:sp>
  </cdr:relSizeAnchor>
  <cdr:relSizeAnchor xmlns:cdr="http://schemas.openxmlformats.org/drawingml/2006/chartDrawing">
    <cdr:from>
      <cdr:x>0.41771</cdr:x>
      <cdr:y>0.31208</cdr:y>
    </cdr:from>
    <cdr:to>
      <cdr:x>0.56979</cdr:x>
      <cdr:y>0.38153</cdr:y>
    </cdr:to>
    <cdr:sp macro="" textlink="">
      <cdr:nvSpPr>
        <cdr:cNvPr id="3" name="CaixaDeTexto 2">
          <a:extLst xmlns:a="http://schemas.openxmlformats.org/drawingml/2006/main">
            <a:ext uri="{FF2B5EF4-FFF2-40B4-BE49-F238E27FC236}">
              <a16:creationId xmlns:a16="http://schemas.microsoft.com/office/drawing/2014/main" id="{E51106D8-0C39-8028-A8DC-A33293261CE9}"/>
            </a:ext>
          </a:extLst>
        </cdr:cNvPr>
        <cdr:cNvSpPr txBox="1"/>
      </cdr:nvSpPr>
      <cdr:spPr>
        <a:xfrm xmlns:a="http://schemas.openxmlformats.org/drawingml/2006/main">
          <a:off x="1909785" y="1113241"/>
          <a:ext cx="695310" cy="2477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00" b="1"/>
            <a:t>100,90</a:t>
          </a:r>
        </a:p>
      </cdr:txBody>
    </cdr:sp>
  </cdr:relSizeAnchor>
  <cdr:relSizeAnchor xmlns:cdr="http://schemas.openxmlformats.org/drawingml/2006/chartDrawing">
    <cdr:from>
      <cdr:x>0.73855</cdr:x>
      <cdr:y>0.16171</cdr:y>
    </cdr:from>
    <cdr:to>
      <cdr:x>0.89063</cdr:x>
      <cdr:y>0.23115</cdr:y>
    </cdr:to>
    <cdr:sp macro="" textlink="">
      <cdr:nvSpPr>
        <cdr:cNvPr id="4" name="CaixaDeTexto 3">
          <a:extLst xmlns:a="http://schemas.openxmlformats.org/drawingml/2006/main">
            <a:ext uri="{FF2B5EF4-FFF2-40B4-BE49-F238E27FC236}">
              <a16:creationId xmlns:a16="http://schemas.microsoft.com/office/drawing/2014/main" id="{C1E89DFB-0E9F-356D-2BD3-2314F52608B3}"/>
            </a:ext>
          </a:extLst>
        </cdr:cNvPr>
        <cdr:cNvSpPr txBox="1"/>
      </cdr:nvSpPr>
      <cdr:spPr>
        <a:xfrm xmlns:a="http://schemas.openxmlformats.org/drawingml/2006/main">
          <a:off x="3376635" y="576852"/>
          <a:ext cx="695310" cy="2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00" b="1"/>
            <a:t>134,68</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23811</xdr:colOff>
      <xdr:row>80</xdr:row>
      <xdr:rowOff>33337</xdr:rowOff>
    </xdr:from>
    <xdr:to>
      <xdr:col>6</xdr:col>
      <xdr:colOff>683558</xdr:colOff>
      <xdr:row>94</xdr:row>
      <xdr:rowOff>109537</xdr:rowOff>
    </xdr:to>
    <xdr:graphicFrame macro="">
      <xdr:nvGraphicFramePr>
        <xdr:cNvPr id="3" name="Gráfico 2">
          <a:extLst>
            <a:ext uri="{FF2B5EF4-FFF2-40B4-BE49-F238E27FC236}">
              <a16:creationId xmlns:a16="http://schemas.microsoft.com/office/drawing/2014/main" id="{9FBED138-E54F-18F4-3855-F9763E3E5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246532</xdr:colOff>
      <xdr:row>80</xdr:row>
      <xdr:rowOff>33618</xdr:rowOff>
    </xdr:from>
    <xdr:to>
      <xdr:col>12</xdr:col>
      <xdr:colOff>906279</xdr:colOff>
      <xdr:row>94</xdr:row>
      <xdr:rowOff>109818</xdr:rowOff>
    </xdr:to>
    <xdr:graphicFrame macro="">
      <xdr:nvGraphicFramePr>
        <xdr:cNvPr id="5" name="Gráfico 4">
          <a:extLst>
            <a:ext uri="{FF2B5EF4-FFF2-40B4-BE49-F238E27FC236}">
              <a16:creationId xmlns:a16="http://schemas.microsoft.com/office/drawing/2014/main" id="{BD4F8338-75BB-4F6B-B12E-672481C0C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414618</xdr:colOff>
      <xdr:row>108</xdr:row>
      <xdr:rowOff>12325</xdr:rowOff>
    </xdr:from>
    <xdr:to>
      <xdr:col>12</xdr:col>
      <xdr:colOff>924618</xdr:colOff>
      <xdr:row>121</xdr:row>
      <xdr:rowOff>55825</xdr:rowOff>
    </xdr:to>
    <xdr:graphicFrame macro="">
      <xdr:nvGraphicFramePr>
        <xdr:cNvPr id="4" name="Gráfico 3">
          <a:extLst>
            <a:ext uri="{FF2B5EF4-FFF2-40B4-BE49-F238E27FC236}">
              <a16:creationId xmlns:a16="http://schemas.microsoft.com/office/drawing/2014/main" id="{D14D09CA-09CF-8B17-756F-1C8AEE35DB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78441</xdr:colOff>
      <xdr:row>80</xdr:row>
      <xdr:rowOff>1120</xdr:rowOff>
    </xdr:from>
    <xdr:to>
      <xdr:col>12</xdr:col>
      <xdr:colOff>941294</xdr:colOff>
      <xdr:row>94</xdr:row>
      <xdr:rowOff>77320</xdr:rowOff>
    </xdr:to>
    <xdr:graphicFrame macro="">
      <xdr:nvGraphicFramePr>
        <xdr:cNvPr id="3" name="Gráfico 2">
          <a:extLst>
            <a:ext uri="{FF2B5EF4-FFF2-40B4-BE49-F238E27FC236}">
              <a16:creationId xmlns:a16="http://schemas.microsoft.com/office/drawing/2014/main" id="{43E2B6BF-AEE5-6F0D-6AC0-D6047E4C1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78441</xdr:colOff>
      <xdr:row>95</xdr:row>
      <xdr:rowOff>179294</xdr:rowOff>
    </xdr:from>
    <xdr:to>
      <xdr:col>12</xdr:col>
      <xdr:colOff>941294</xdr:colOff>
      <xdr:row>110</xdr:row>
      <xdr:rowOff>64994</xdr:rowOff>
    </xdr:to>
    <xdr:graphicFrame macro="">
      <xdr:nvGraphicFramePr>
        <xdr:cNvPr id="4" name="Gráfico 3">
          <a:extLst>
            <a:ext uri="{FF2B5EF4-FFF2-40B4-BE49-F238E27FC236}">
              <a16:creationId xmlns:a16="http://schemas.microsoft.com/office/drawing/2014/main" id="{99FDBF06-7E2E-4887-A2E7-C2C9A73F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11206</xdr:colOff>
      <xdr:row>54</xdr:row>
      <xdr:rowOff>45942</xdr:rowOff>
    </xdr:from>
    <xdr:to>
      <xdr:col>12</xdr:col>
      <xdr:colOff>885265</xdr:colOff>
      <xdr:row>70</xdr:row>
      <xdr:rowOff>179293</xdr:rowOff>
    </xdr:to>
    <xdr:graphicFrame macro="">
      <xdr:nvGraphicFramePr>
        <xdr:cNvPr id="4" name="Gráfico 3">
          <a:extLst>
            <a:ext uri="{FF2B5EF4-FFF2-40B4-BE49-F238E27FC236}">
              <a16:creationId xmlns:a16="http://schemas.microsoft.com/office/drawing/2014/main" id="{211C0498-5859-7814-7849-2F354671BE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4">
  <rv s="0">
    <v>0</v>
    <v>5</v>
  </rv>
  <rv s="0">
    <v>1</v>
    <v>5</v>
  </rv>
  <rv s="0">
    <v>2</v>
    <v>5</v>
  </rv>
  <rv s="0">
    <v>3</v>
    <v>5</v>
  </rv>
  <rv s="0">
    <v>4</v>
    <v>5</v>
  </rv>
  <rv s="0">
    <v>5</v>
    <v>5</v>
  </rv>
  <rv s="0">
    <v>6</v>
    <v>5</v>
  </rv>
  <rv s="0">
    <v>7</v>
    <v>5</v>
  </rv>
  <rv s="0">
    <v>8</v>
    <v>5</v>
  </rv>
  <rv s="0">
    <v>9</v>
    <v>5</v>
  </rv>
  <rv s="0">
    <v>10</v>
    <v>5</v>
  </rv>
  <rv s="0">
    <v>11</v>
    <v>5</v>
  </rv>
  <rv s="0">
    <v>12</v>
    <v>5</v>
  </rv>
  <rv s="0">
    <v>13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ichValueRels>
</file>

<file path=xl/theme/theme1.xml><?xml version="1.0" encoding="utf-8"?>
<a:theme xmlns:a="http://schemas.openxmlformats.org/drawingml/2006/main" name="Tema do Office">
  <a:themeElements>
    <a:clrScheme name="Enauta">
      <a:dk1>
        <a:sysClr val="windowText" lastClr="000000"/>
      </a:dk1>
      <a:lt1>
        <a:sysClr val="window" lastClr="FFFFFF"/>
      </a:lt1>
      <a:dk2>
        <a:srgbClr val="44546A"/>
      </a:dk2>
      <a:lt2>
        <a:srgbClr val="E7E6E6"/>
      </a:lt2>
      <a:accent1>
        <a:srgbClr val="006B6E"/>
      </a:accent1>
      <a:accent2>
        <a:srgbClr val="EF7D00"/>
      </a:accent2>
      <a:accent3>
        <a:srgbClr val="C1E9E9"/>
      </a:accent3>
      <a:accent4>
        <a:srgbClr val="006B6E"/>
      </a:accent4>
      <a:accent5>
        <a:srgbClr val="EF7D00"/>
      </a:accent5>
      <a:accent6>
        <a:srgbClr val="C1E9E9"/>
      </a:accent6>
      <a:hlink>
        <a:srgbClr val="006B6E"/>
      </a:hlink>
      <a:folHlink>
        <a:srgbClr val="EF7D00"/>
      </a:folHlink>
    </a:clrScheme>
    <a:fontScheme name="Enauta">
      <a:majorFont>
        <a:latin typeface="Fira Sans"/>
        <a:ea typeface=""/>
        <a:cs typeface=""/>
      </a:majorFont>
      <a:minorFont>
        <a:latin typeface="Fira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auta.com.br/esg/" TargetMode="External"/><Relationship Id="rId2" Type="http://schemas.openxmlformats.org/officeDocument/2006/relationships/hyperlink" Target="https://www.enauta.com.br/esg/" TargetMode="External"/><Relationship Id="rId1" Type="http://schemas.openxmlformats.org/officeDocument/2006/relationships/hyperlink" Target="https://www.enauta.com.br/esg/"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enauta.com.br/es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enauta.com.br/es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enauta.com.br/es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84FB-DEB9-4E6D-A9CE-4912C83C279E}">
  <dimension ref="A1:M32"/>
  <sheetViews>
    <sheetView showGridLines="0" showRowColHeaders="0" tabSelected="1" workbookViewId="0">
      <pane ySplit="2" topLeftCell="A3" activePane="bottomLeft" state="frozen"/>
      <selection pane="bottomLeft" activeCell="A3" sqref="A3"/>
    </sheetView>
  </sheetViews>
  <sheetFormatPr defaultColWidth="9" defaultRowHeight="15" x14ac:dyDescent="0.25"/>
  <cols>
    <col min="1" max="1" width="10" style="3" customWidth="1"/>
    <col min="2" max="14" width="12.5" style="3" customWidth="1"/>
    <col min="15" max="16384" width="9" style="3"/>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5" spans="1:13" ht="36" x14ac:dyDescent="0.25">
      <c r="B5" s="365" t="s">
        <v>12</v>
      </c>
      <c r="C5" s="365"/>
      <c r="D5" s="365"/>
      <c r="E5" s="365"/>
      <c r="F5" s="365"/>
      <c r="G5" s="365"/>
      <c r="H5" s="365"/>
      <c r="I5" s="367" t="e" vm="2">
        <v>#VALUE!</v>
      </c>
      <c r="J5" s="367"/>
      <c r="K5" s="367"/>
      <c r="L5" s="367"/>
      <c r="M5" s="367"/>
    </row>
    <row r="6" spans="1:13" x14ac:dyDescent="0.25">
      <c r="I6" s="367"/>
      <c r="J6" s="367"/>
      <c r="K6" s="367"/>
      <c r="L6" s="367"/>
      <c r="M6" s="367"/>
    </row>
    <row r="7" spans="1:13" x14ac:dyDescent="0.25">
      <c r="B7" s="366" t="s">
        <v>636</v>
      </c>
      <c r="C7" s="366"/>
      <c r="D7" s="366"/>
      <c r="E7" s="366"/>
      <c r="F7" s="366"/>
      <c r="G7" s="366"/>
      <c r="I7" s="367"/>
      <c r="J7" s="367"/>
      <c r="K7" s="367"/>
      <c r="L7" s="367"/>
      <c r="M7" s="367"/>
    </row>
    <row r="8" spans="1:13" x14ac:dyDescent="0.25">
      <c r="B8" s="366"/>
      <c r="C8" s="366"/>
      <c r="D8" s="366"/>
      <c r="E8" s="366"/>
      <c r="F8" s="366"/>
      <c r="G8" s="366"/>
      <c r="I8" s="367"/>
      <c r="J8" s="367"/>
      <c r="K8" s="367"/>
      <c r="L8" s="367"/>
      <c r="M8" s="367"/>
    </row>
    <row r="9" spans="1:13" x14ac:dyDescent="0.25">
      <c r="B9" s="366"/>
      <c r="C9" s="366"/>
      <c r="D9" s="366"/>
      <c r="E9" s="366"/>
      <c r="F9" s="366"/>
      <c r="G9" s="366"/>
      <c r="I9" s="367"/>
      <c r="J9" s="367"/>
      <c r="K9" s="367"/>
      <c r="L9" s="367"/>
      <c r="M9" s="367"/>
    </row>
    <row r="10" spans="1:13" x14ac:dyDescent="0.25">
      <c r="B10" s="366"/>
      <c r="C10" s="366"/>
      <c r="D10" s="366"/>
      <c r="E10" s="366"/>
      <c r="F10" s="366"/>
      <c r="G10" s="366"/>
      <c r="I10" s="367"/>
      <c r="J10" s="367"/>
      <c r="K10" s="367"/>
      <c r="L10" s="367"/>
      <c r="M10" s="367"/>
    </row>
    <row r="11" spans="1:13" x14ac:dyDescent="0.25">
      <c r="B11" s="366"/>
      <c r="C11" s="366"/>
      <c r="D11" s="366"/>
      <c r="E11" s="366"/>
      <c r="F11" s="366"/>
      <c r="G11" s="366"/>
      <c r="I11" s="367"/>
      <c r="J11" s="367"/>
      <c r="K11" s="367"/>
      <c r="L11" s="367"/>
      <c r="M11" s="367"/>
    </row>
    <row r="12" spans="1:13" x14ac:dyDescent="0.25">
      <c r="B12" s="366"/>
      <c r="C12" s="366"/>
      <c r="D12" s="366"/>
      <c r="E12" s="366"/>
      <c r="F12" s="366"/>
      <c r="G12" s="366"/>
      <c r="I12" s="367"/>
      <c r="J12" s="367"/>
      <c r="K12" s="367"/>
      <c r="L12" s="367"/>
      <c r="M12" s="367"/>
    </row>
    <row r="13" spans="1:13" x14ac:dyDescent="0.25">
      <c r="B13" s="366"/>
      <c r="C13" s="366"/>
      <c r="D13" s="366"/>
      <c r="E13" s="366"/>
      <c r="F13" s="366"/>
      <c r="G13" s="366"/>
      <c r="I13" s="367"/>
      <c r="J13" s="367"/>
      <c r="K13" s="367"/>
      <c r="L13" s="367"/>
      <c r="M13" s="367"/>
    </row>
    <row r="14" spans="1:13" x14ac:dyDescent="0.25">
      <c r="B14" s="366"/>
      <c r="C14" s="366"/>
      <c r="D14" s="366"/>
      <c r="E14" s="366"/>
      <c r="F14" s="366"/>
      <c r="G14" s="366"/>
      <c r="I14" s="367"/>
      <c r="J14" s="367"/>
      <c r="K14" s="367"/>
      <c r="L14" s="367"/>
      <c r="M14" s="367"/>
    </row>
    <row r="15" spans="1:13" x14ac:dyDescent="0.25">
      <c r="B15" s="366"/>
      <c r="C15" s="366"/>
      <c r="D15" s="366"/>
      <c r="E15" s="366"/>
      <c r="F15" s="366"/>
      <c r="G15" s="366"/>
      <c r="I15" s="367"/>
      <c r="J15" s="367"/>
      <c r="K15" s="367"/>
      <c r="L15" s="367"/>
      <c r="M15" s="367"/>
    </row>
    <row r="16" spans="1:13" x14ac:dyDescent="0.25">
      <c r="B16" s="366"/>
      <c r="C16" s="366"/>
      <c r="D16" s="366"/>
      <c r="E16" s="366"/>
      <c r="F16" s="366"/>
      <c r="G16" s="366"/>
      <c r="I16" s="367"/>
      <c r="J16" s="367"/>
      <c r="K16" s="367"/>
      <c r="L16" s="367"/>
      <c r="M16" s="367"/>
    </row>
    <row r="17" spans="2:13" x14ac:dyDescent="0.25">
      <c r="B17" s="366"/>
      <c r="C17" s="366"/>
      <c r="D17" s="366"/>
      <c r="E17" s="366"/>
      <c r="F17" s="366"/>
      <c r="G17" s="366"/>
      <c r="I17" s="367"/>
      <c r="J17" s="367"/>
      <c r="K17" s="367"/>
      <c r="L17" s="367"/>
      <c r="M17" s="367"/>
    </row>
    <row r="20" spans="2:13" ht="30.75" x14ac:dyDescent="0.25">
      <c r="B20" s="369" t="s">
        <v>13</v>
      </c>
      <c r="C20" s="369"/>
      <c r="D20" s="369"/>
      <c r="E20" s="369"/>
      <c r="F20" s="369"/>
      <c r="G20" s="369"/>
      <c r="H20" s="369"/>
    </row>
    <row r="22" spans="2:13" x14ac:dyDescent="0.25">
      <c r="B22" s="366" t="s">
        <v>15</v>
      </c>
      <c r="C22" s="366"/>
      <c r="D22" s="366"/>
      <c r="E22" s="366"/>
      <c r="F22" s="366"/>
      <c r="G22" s="366"/>
      <c r="H22" s="366"/>
      <c r="I22" s="366"/>
      <c r="J22" s="366"/>
      <c r="K22" s="366"/>
      <c r="L22" s="366"/>
      <c r="M22" s="366"/>
    </row>
    <row r="23" spans="2:13" x14ac:dyDescent="0.25">
      <c r="B23" s="366"/>
      <c r="C23" s="366"/>
      <c r="D23" s="366"/>
      <c r="E23" s="366"/>
      <c r="F23" s="366"/>
      <c r="G23" s="366"/>
      <c r="H23" s="366"/>
      <c r="I23" s="366"/>
      <c r="J23" s="366"/>
      <c r="K23" s="366"/>
      <c r="L23" s="366"/>
      <c r="M23" s="366"/>
    </row>
    <row r="24" spans="2:13" x14ac:dyDescent="0.25">
      <c r="B24" s="366"/>
      <c r="C24" s="366"/>
      <c r="D24" s="366"/>
      <c r="E24" s="366"/>
      <c r="F24" s="366"/>
      <c r="G24" s="366"/>
      <c r="H24" s="366"/>
      <c r="I24" s="366"/>
      <c r="J24" s="366"/>
      <c r="K24" s="366"/>
      <c r="L24" s="366"/>
      <c r="M24" s="366"/>
    </row>
    <row r="28" spans="2:13" ht="30.75" x14ac:dyDescent="0.25">
      <c r="B28" s="369" t="s">
        <v>14</v>
      </c>
      <c r="C28" s="369"/>
      <c r="D28" s="369"/>
      <c r="E28" s="369"/>
      <c r="F28" s="369"/>
      <c r="G28" s="369"/>
      <c r="H28" s="369"/>
    </row>
    <row r="30" spans="2:13" x14ac:dyDescent="0.25">
      <c r="B30" s="368" t="s">
        <v>18</v>
      </c>
      <c r="C30" s="368"/>
      <c r="D30" s="366" t="s">
        <v>16</v>
      </c>
      <c r="E30" s="366"/>
      <c r="F30" s="366"/>
      <c r="G30" s="366"/>
      <c r="H30" s="366"/>
      <c r="I30" s="366"/>
      <c r="J30" s="366"/>
      <c r="K30" s="366"/>
      <c r="L30" s="366"/>
      <c r="M30" s="366"/>
    </row>
    <row r="31" spans="2:13" x14ac:dyDescent="0.25">
      <c r="B31" s="368" t="s">
        <v>19</v>
      </c>
      <c r="C31" s="368"/>
      <c r="D31" s="366" t="s">
        <v>17</v>
      </c>
      <c r="E31" s="366"/>
      <c r="F31" s="366"/>
      <c r="G31" s="366"/>
      <c r="H31" s="366"/>
      <c r="I31" s="366"/>
      <c r="J31" s="366"/>
      <c r="K31" s="366"/>
      <c r="L31" s="366"/>
      <c r="M31" s="366"/>
    </row>
    <row r="32" spans="2:13" ht="15" customHeight="1" x14ac:dyDescent="0.25">
      <c r="B32" s="368" t="s">
        <v>20</v>
      </c>
      <c r="C32" s="368"/>
      <c r="D32" s="366" t="s">
        <v>21</v>
      </c>
      <c r="E32" s="366"/>
      <c r="F32" s="366"/>
      <c r="G32" s="366"/>
      <c r="H32" s="366"/>
      <c r="I32" s="366"/>
      <c r="J32" s="366"/>
      <c r="K32" s="366"/>
      <c r="L32" s="366"/>
      <c r="M32" s="366"/>
    </row>
  </sheetData>
  <sheetProtection algorithmName="SHA-512" hashValue="wvgORE+Phns7vdPXfzpZ7WuqpkVnsrqU/B0KeSSaO8WXwYxOxwtCzsBOeAtwC1KaC+MB+xoJY5r0GsxgAnqCHQ==" saltValue="Z/KtOltnRJ180pv2m+ta0w==" spinCount="100000" sheet="1" objects="1" scenarios="1"/>
  <mergeCells count="25">
    <mergeCell ref="D32:M32"/>
    <mergeCell ref="B32:C32"/>
    <mergeCell ref="B20:H20"/>
    <mergeCell ref="B22:M24"/>
    <mergeCell ref="B28:H28"/>
    <mergeCell ref="B30:C30"/>
    <mergeCell ref="D30:M30"/>
    <mergeCell ref="B31:C31"/>
    <mergeCell ref="D31:M31"/>
    <mergeCell ref="M1:M2"/>
    <mergeCell ref="B5:H5"/>
    <mergeCell ref="B7:G17"/>
    <mergeCell ref="I5:M17"/>
    <mergeCell ref="G1:G2"/>
    <mergeCell ref="H1:H2"/>
    <mergeCell ref="I1:I2"/>
    <mergeCell ref="J1:J2"/>
    <mergeCell ref="K1:K2"/>
    <mergeCell ref="L1:L2"/>
    <mergeCell ref="F1:F2"/>
    <mergeCell ref="A1:A2"/>
    <mergeCell ref="B1:B2"/>
    <mergeCell ref="C1:C2"/>
    <mergeCell ref="D1:D2"/>
    <mergeCell ref="E1:E2"/>
  </mergeCells>
  <hyperlinks>
    <hyperlink ref="A1:A2" location="Início!A3" display="Início!A3" xr:uid="{2686BC19-EBCC-4D49-9CDB-588D067722B2}"/>
    <hyperlink ref="B1:B2" location="Início!A3" display="Início" xr:uid="{8E46ACE8-0A70-402B-B6FF-7FC87A2B3819}"/>
    <hyperlink ref="C1:C2" location="Clima!A3" display="Mudanças climáticas" xr:uid="{9947CE38-0C16-4A31-AC4E-EAA7FD7FB7F5}"/>
    <hyperlink ref="D1:D2" location="Segurança!A3" display="Segurança" xr:uid="{62AC22CB-0C16-4F14-89D4-9F243ADA0CDD}"/>
    <hyperlink ref="E1:E2" location="Governança!A3" display="Governança e estratégia" xr:uid="{EE92EDFB-F7A4-4F94-A92B-A075C1F92951}"/>
    <hyperlink ref="F1:F2" location="Ética!A3" display="Conduta ética" xr:uid="{24A50CEB-5FB5-474A-BC62-F7E0E8BE5FD9}"/>
    <hyperlink ref="G1:G2" location="Cultura!A3" display="Cultura corporativa" xr:uid="{A7D82D1B-3359-4437-82B2-9E9B331CA6F8}"/>
    <hyperlink ref="H1:H2" location="Diversidade!A3" display="Diversidade e inclusão" xr:uid="{B89575B1-35F7-4A1C-878F-E1D8ABB0B944}"/>
    <hyperlink ref="I1:I2" location="Ambiental!A3" display="Gestão ambiental" xr:uid="{51AE49E8-DB41-4A0F-B4E5-256A72B2A560}"/>
    <hyperlink ref="J1:J2" location="Comunidades!A3" display="Comunidades" xr:uid="{75E5D386-B5A4-489B-8526-12B2A7E30700}"/>
    <hyperlink ref="K1:K2" location="GRI!A3" display="Índice GRI" xr:uid="{723C98F3-736D-485E-BAD9-74B5BA0528B5}"/>
    <hyperlink ref="L1:L2" location="SASB!A3" display="Índice SASB" xr:uid="{46CE7845-11AD-4892-A39A-5AB7795221F0}"/>
    <hyperlink ref="M1:M2" location="TCFD!A3" display="Índice TCFD" xr:uid="{4CE9208E-2D0E-4D80-95A1-8C3EC41A9510}"/>
    <hyperlink ref="B30:C30" r:id="rId1" display="Versão PDF RI 2023 |" xr:uid="{1A589867-ECC2-4AD5-990E-6C3B596F0999}"/>
    <hyperlink ref="B31:C31" r:id="rId2" display="Performance Data |" xr:uid="{DA290C66-1518-4E56-931C-7B5E3FAFCCBD}"/>
    <hyperlink ref="B32:C32" r:id="rId3" display="Versão on-line |" xr:uid="{BC5CD884-C582-412A-85FC-A172176DD581}"/>
  </hyperlink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1A6B7-433B-4FE3-834F-0D52E1559A93}">
  <dimension ref="A1:M230"/>
  <sheetViews>
    <sheetView showGridLines="0" showRowColHeaders="0" zoomScaleNormal="100" workbookViewId="0">
      <pane ySplit="2" topLeftCell="A3" activePane="bottomLeft" state="frozen"/>
      <selection pane="bottomLeft" activeCell="L1" sqref="L1:L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8" t="s">
        <v>9</v>
      </c>
    </row>
    <row r="7" spans="1:13" x14ac:dyDescent="0.25">
      <c r="B7" s="609" t="s">
        <v>648</v>
      </c>
      <c r="C7" s="609"/>
      <c r="D7" s="609"/>
      <c r="E7" s="609"/>
      <c r="F7" s="609"/>
      <c r="G7" s="609"/>
      <c r="H7" s="609"/>
      <c r="I7" s="609"/>
      <c r="J7" s="609"/>
      <c r="K7" s="609"/>
      <c r="L7" s="609"/>
      <c r="M7" s="609"/>
    </row>
    <row r="8" spans="1:13" x14ac:dyDescent="0.25">
      <c r="B8" s="609"/>
      <c r="C8" s="609"/>
      <c r="D8" s="609"/>
      <c r="E8" s="609"/>
      <c r="F8" s="609"/>
      <c r="G8" s="609"/>
      <c r="H8" s="609"/>
      <c r="I8" s="609"/>
      <c r="J8" s="609"/>
      <c r="K8" s="609"/>
      <c r="L8" s="609"/>
      <c r="M8" s="609"/>
    </row>
    <row r="9" spans="1:13" x14ac:dyDescent="0.25">
      <c r="B9" s="609"/>
      <c r="C9" s="609"/>
      <c r="D9" s="609"/>
      <c r="E9" s="609"/>
      <c r="F9" s="609"/>
      <c r="G9" s="609"/>
      <c r="H9" s="609"/>
      <c r="I9" s="609"/>
      <c r="J9" s="609"/>
      <c r="K9" s="609"/>
      <c r="L9" s="609"/>
      <c r="M9" s="609"/>
    </row>
    <row r="12" spans="1:13" s="9" customFormat="1" ht="16.5" thickBot="1" x14ac:dyDescent="0.3">
      <c r="B12" s="610" t="s">
        <v>40</v>
      </c>
      <c r="C12" s="611"/>
      <c r="D12" s="611" t="s">
        <v>41</v>
      </c>
      <c r="E12" s="611"/>
      <c r="F12" s="611"/>
      <c r="G12" s="611"/>
      <c r="H12" s="611"/>
      <c r="I12" s="611"/>
      <c r="J12" s="611"/>
      <c r="K12" s="611"/>
      <c r="L12" s="611" t="s">
        <v>42</v>
      </c>
      <c r="M12" s="612"/>
    </row>
    <row r="13" spans="1:13" x14ac:dyDescent="0.25">
      <c r="B13" s="613" t="s">
        <v>64</v>
      </c>
      <c r="C13" s="614"/>
      <c r="D13" s="615" t="s">
        <v>302</v>
      </c>
      <c r="E13" s="615"/>
      <c r="F13" s="615"/>
      <c r="G13" s="615"/>
      <c r="H13" s="615"/>
      <c r="I13" s="615"/>
      <c r="J13" s="615"/>
      <c r="K13" s="615"/>
      <c r="L13" s="618" t="s">
        <v>1</v>
      </c>
      <c r="M13" s="619"/>
    </row>
    <row r="14" spans="1:13" x14ac:dyDescent="0.25">
      <c r="B14" s="442"/>
      <c r="C14" s="443"/>
      <c r="D14" s="377" t="s">
        <v>43</v>
      </c>
      <c r="E14" s="377"/>
      <c r="F14" s="377"/>
      <c r="G14" s="377"/>
      <c r="H14" s="377"/>
      <c r="I14" s="377"/>
      <c r="J14" s="377"/>
      <c r="K14" s="377"/>
      <c r="L14" s="616" t="s">
        <v>5</v>
      </c>
      <c r="M14" s="617"/>
    </row>
    <row r="15" spans="1:13" x14ac:dyDescent="0.25">
      <c r="B15" s="425"/>
      <c r="C15" s="426"/>
      <c r="D15" s="377" t="s">
        <v>44</v>
      </c>
      <c r="E15" s="377"/>
      <c r="F15" s="377"/>
      <c r="G15" s="377"/>
      <c r="H15" s="377"/>
      <c r="I15" s="377"/>
      <c r="J15" s="377"/>
      <c r="K15" s="377"/>
      <c r="L15" s="616" t="s">
        <v>5</v>
      </c>
      <c r="M15" s="617"/>
    </row>
    <row r="16" spans="1:13" x14ac:dyDescent="0.25">
      <c r="B16" s="425"/>
      <c r="C16" s="426"/>
      <c r="D16" s="377" t="s">
        <v>45</v>
      </c>
      <c r="E16" s="377"/>
      <c r="F16" s="377"/>
      <c r="G16" s="377"/>
      <c r="H16" s="377"/>
      <c r="I16" s="377"/>
      <c r="J16" s="377"/>
      <c r="K16" s="377"/>
      <c r="L16" s="616" t="s">
        <v>3</v>
      </c>
      <c r="M16" s="617"/>
    </row>
    <row r="17" spans="2:13" x14ac:dyDescent="0.25">
      <c r="B17" s="425"/>
      <c r="C17" s="426"/>
      <c r="D17" s="377" t="s">
        <v>46</v>
      </c>
      <c r="E17" s="377"/>
      <c r="F17" s="377"/>
      <c r="G17" s="377"/>
      <c r="H17" s="377"/>
      <c r="I17" s="377"/>
      <c r="J17" s="377"/>
      <c r="K17" s="377"/>
      <c r="L17" s="616" t="s">
        <v>3</v>
      </c>
      <c r="M17" s="617"/>
    </row>
    <row r="18" spans="2:13" x14ac:dyDescent="0.25">
      <c r="B18" s="425"/>
      <c r="C18" s="426"/>
      <c r="D18" s="377" t="s">
        <v>47</v>
      </c>
      <c r="E18" s="377"/>
      <c r="F18" s="377"/>
      <c r="G18" s="377"/>
      <c r="H18" s="377"/>
      <c r="I18" s="377"/>
      <c r="J18" s="377"/>
      <c r="K18" s="377"/>
      <c r="L18" s="616" t="s">
        <v>3</v>
      </c>
      <c r="M18" s="617"/>
    </row>
    <row r="19" spans="2:13" x14ac:dyDescent="0.25">
      <c r="B19" s="425"/>
      <c r="C19" s="426"/>
      <c r="D19" s="377" t="s">
        <v>48</v>
      </c>
      <c r="E19" s="377"/>
      <c r="F19" s="377"/>
      <c r="G19" s="377"/>
      <c r="H19" s="377"/>
      <c r="I19" s="377"/>
      <c r="J19" s="377"/>
      <c r="K19" s="377"/>
      <c r="L19" s="616" t="s">
        <v>3</v>
      </c>
      <c r="M19" s="617"/>
    </row>
    <row r="20" spans="2:13" x14ac:dyDescent="0.25">
      <c r="B20" s="425"/>
      <c r="C20" s="426"/>
      <c r="D20" s="377" t="s">
        <v>49</v>
      </c>
      <c r="E20" s="377"/>
      <c r="F20" s="377"/>
      <c r="G20" s="377"/>
      <c r="H20" s="377"/>
      <c r="I20" s="377"/>
      <c r="J20" s="377"/>
      <c r="K20" s="377"/>
      <c r="L20" s="616" t="s">
        <v>3</v>
      </c>
      <c r="M20" s="617"/>
    </row>
    <row r="21" spans="2:13" x14ac:dyDescent="0.25">
      <c r="B21" s="425"/>
      <c r="C21" s="426"/>
      <c r="D21" s="377" t="s">
        <v>50</v>
      </c>
      <c r="E21" s="377"/>
      <c r="F21" s="377"/>
      <c r="G21" s="377"/>
      <c r="H21" s="377"/>
      <c r="I21" s="377"/>
      <c r="J21" s="377"/>
      <c r="K21" s="377"/>
      <c r="L21" s="616" t="s">
        <v>3</v>
      </c>
      <c r="M21" s="617"/>
    </row>
    <row r="22" spans="2:13" x14ac:dyDescent="0.25">
      <c r="B22" s="425"/>
      <c r="C22" s="426"/>
      <c r="D22" s="377" t="s">
        <v>51</v>
      </c>
      <c r="E22" s="377"/>
      <c r="F22" s="377"/>
      <c r="G22" s="377"/>
      <c r="H22" s="377"/>
      <c r="I22" s="377"/>
      <c r="J22" s="377"/>
      <c r="K22" s="377"/>
      <c r="L22" s="616" t="s">
        <v>3</v>
      </c>
      <c r="M22" s="617"/>
    </row>
    <row r="23" spans="2:13" x14ac:dyDescent="0.25">
      <c r="B23" s="425"/>
      <c r="C23" s="426"/>
      <c r="D23" s="377" t="s">
        <v>52</v>
      </c>
      <c r="E23" s="377"/>
      <c r="F23" s="377"/>
      <c r="G23" s="377"/>
      <c r="H23" s="377"/>
      <c r="I23" s="377"/>
      <c r="J23" s="377"/>
      <c r="K23" s="377"/>
      <c r="L23" s="616" t="s">
        <v>3</v>
      </c>
      <c r="M23" s="617"/>
    </row>
    <row r="24" spans="2:13" x14ac:dyDescent="0.25">
      <c r="B24" s="425"/>
      <c r="C24" s="426"/>
      <c r="D24" s="377" t="s">
        <v>53</v>
      </c>
      <c r="E24" s="377"/>
      <c r="F24" s="377"/>
      <c r="G24" s="377"/>
      <c r="H24" s="377"/>
      <c r="I24" s="377"/>
      <c r="J24" s="377"/>
      <c r="K24" s="377"/>
      <c r="L24" s="616" t="s">
        <v>3</v>
      </c>
      <c r="M24" s="617"/>
    </row>
    <row r="25" spans="2:13" x14ac:dyDescent="0.25">
      <c r="B25" s="425"/>
      <c r="C25" s="426"/>
      <c r="D25" s="377" t="s">
        <v>54</v>
      </c>
      <c r="E25" s="377"/>
      <c r="F25" s="377"/>
      <c r="G25" s="377"/>
      <c r="H25" s="377"/>
      <c r="I25" s="377"/>
      <c r="J25" s="377"/>
      <c r="K25" s="377"/>
      <c r="L25" s="616" t="s">
        <v>3</v>
      </c>
      <c r="M25" s="617"/>
    </row>
    <row r="26" spans="2:13" x14ac:dyDescent="0.25">
      <c r="B26" s="425"/>
      <c r="C26" s="426"/>
      <c r="D26" s="377" t="s">
        <v>55</v>
      </c>
      <c r="E26" s="377"/>
      <c r="F26" s="377"/>
      <c r="G26" s="377"/>
      <c r="H26" s="377"/>
      <c r="I26" s="377"/>
      <c r="J26" s="377"/>
      <c r="K26" s="377"/>
      <c r="L26" s="616" t="s">
        <v>3</v>
      </c>
      <c r="M26" s="617"/>
    </row>
    <row r="27" spans="2:13" x14ac:dyDescent="0.25">
      <c r="B27" s="425"/>
      <c r="C27" s="426"/>
      <c r="D27" s="377" t="s">
        <v>56</v>
      </c>
      <c r="E27" s="377"/>
      <c r="F27" s="377"/>
      <c r="G27" s="377"/>
      <c r="H27" s="377"/>
      <c r="I27" s="377"/>
      <c r="J27" s="377"/>
      <c r="K27" s="377"/>
      <c r="L27" s="616" t="s">
        <v>3</v>
      </c>
      <c r="M27" s="617"/>
    </row>
    <row r="28" spans="2:13" x14ac:dyDescent="0.25">
      <c r="B28" s="425"/>
      <c r="C28" s="426"/>
      <c r="D28" s="377" t="s">
        <v>57</v>
      </c>
      <c r="E28" s="377"/>
      <c r="F28" s="377"/>
      <c r="G28" s="377"/>
      <c r="H28" s="377"/>
      <c r="I28" s="377"/>
      <c r="J28" s="377"/>
      <c r="K28" s="377"/>
      <c r="L28" s="616" t="s">
        <v>3</v>
      </c>
      <c r="M28" s="617"/>
    </row>
    <row r="29" spans="2:13" x14ac:dyDescent="0.25">
      <c r="B29" s="425"/>
      <c r="C29" s="426"/>
      <c r="D29" s="377" t="s">
        <v>58</v>
      </c>
      <c r="E29" s="377"/>
      <c r="F29" s="377"/>
      <c r="G29" s="377"/>
      <c r="H29" s="377"/>
      <c r="I29" s="377"/>
      <c r="J29" s="377"/>
      <c r="K29" s="377"/>
      <c r="L29" s="616" t="s">
        <v>3</v>
      </c>
      <c r="M29" s="617"/>
    </row>
    <row r="30" spans="2:13" x14ac:dyDescent="0.25">
      <c r="B30" s="425"/>
      <c r="C30" s="426"/>
      <c r="D30" s="377" t="s">
        <v>59</v>
      </c>
      <c r="E30" s="377"/>
      <c r="F30" s="377"/>
      <c r="G30" s="377"/>
      <c r="H30" s="377"/>
      <c r="I30" s="377"/>
      <c r="J30" s="377"/>
      <c r="K30" s="377"/>
      <c r="L30" s="616" t="s">
        <v>3</v>
      </c>
      <c r="M30" s="617"/>
    </row>
    <row r="31" spans="2:13" x14ac:dyDescent="0.25">
      <c r="B31" s="425"/>
      <c r="C31" s="426"/>
      <c r="D31" s="377" t="s">
        <v>60</v>
      </c>
      <c r="E31" s="377"/>
      <c r="F31" s="377"/>
      <c r="G31" s="377"/>
      <c r="H31" s="377"/>
      <c r="I31" s="377"/>
      <c r="J31" s="377"/>
      <c r="K31" s="377"/>
      <c r="L31" s="616" t="s">
        <v>8</v>
      </c>
      <c r="M31" s="617"/>
    </row>
    <row r="32" spans="2:13" x14ac:dyDescent="0.25">
      <c r="B32" s="425"/>
      <c r="C32" s="426"/>
      <c r="D32" s="377" t="s">
        <v>61</v>
      </c>
      <c r="E32" s="377"/>
      <c r="F32" s="377"/>
      <c r="G32" s="377"/>
      <c r="H32" s="377"/>
      <c r="I32" s="377"/>
      <c r="J32" s="377"/>
      <c r="K32" s="377"/>
      <c r="L32" s="616" t="s">
        <v>4</v>
      </c>
      <c r="M32" s="617"/>
    </row>
    <row r="33" spans="2:13" x14ac:dyDescent="0.25">
      <c r="B33" s="440"/>
      <c r="C33" s="441"/>
      <c r="D33" s="394" t="s">
        <v>62</v>
      </c>
      <c r="E33" s="394"/>
      <c r="F33" s="394"/>
      <c r="G33" s="394"/>
      <c r="H33" s="394"/>
      <c r="I33" s="394"/>
      <c r="J33" s="394"/>
      <c r="K33" s="394"/>
      <c r="L33" s="620" t="s">
        <v>5</v>
      </c>
      <c r="M33" s="621"/>
    </row>
    <row r="34" spans="2:13" x14ac:dyDescent="0.25">
      <c r="B34" s="422" t="s">
        <v>65</v>
      </c>
      <c r="C34" s="423"/>
      <c r="D34" s="375" t="s">
        <v>63</v>
      </c>
      <c r="E34" s="375"/>
      <c r="F34" s="375"/>
      <c r="G34" s="375"/>
      <c r="H34" s="375"/>
      <c r="I34" s="375"/>
      <c r="J34" s="375"/>
      <c r="K34" s="375"/>
      <c r="L34" s="622" t="s">
        <v>1</v>
      </c>
      <c r="M34" s="623"/>
    </row>
    <row r="35" spans="2:13" x14ac:dyDescent="0.25">
      <c r="B35" s="425"/>
      <c r="C35" s="426"/>
      <c r="D35" s="377"/>
      <c r="E35" s="377"/>
      <c r="F35" s="377"/>
      <c r="G35" s="377"/>
      <c r="H35" s="377"/>
      <c r="I35" s="377"/>
      <c r="J35" s="377"/>
      <c r="K35" s="377"/>
      <c r="L35" s="616" t="s">
        <v>2</v>
      </c>
      <c r="M35" s="617"/>
    </row>
    <row r="36" spans="2:13" x14ac:dyDescent="0.25">
      <c r="B36" s="425"/>
      <c r="C36" s="426"/>
      <c r="D36" s="377"/>
      <c r="E36" s="377"/>
      <c r="F36" s="377"/>
      <c r="G36" s="377"/>
      <c r="H36" s="377"/>
      <c r="I36" s="377"/>
      <c r="J36" s="377"/>
      <c r="K36" s="377"/>
      <c r="L36" s="616" t="s">
        <v>4</v>
      </c>
      <c r="M36" s="617"/>
    </row>
    <row r="37" spans="2:13" x14ac:dyDescent="0.25">
      <c r="B37" s="425"/>
      <c r="C37" s="426"/>
      <c r="D37" s="377"/>
      <c r="E37" s="377"/>
      <c r="F37" s="377"/>
      <c r="G37" s="377"/>
      <c r="H37" s="377"/>
      <c r="I37" s="377"/>
      <c r="J37" s="377"/>
      <c r="K37" s="377"/>
      <c r="L37" s="616" t="s">
        <v>7</v>
      </c>
      <c r="M37" s="617"/>
    </row>
    <row r="38" spans="2:13" x14ac:dyDescent="0.25">
      <c r="B38" s="425"/>
      <c r="C38" s="426"/>
      <c r="D38" s="377" t="s">
        <v>24</v>
      </c>
      <c r="E38" s="377"/>
      <c r="F38" s="377"/>
      <c r="G38" s="377"/>
      <c r="H38" s="377"/>
      <c r="I38" s="377"/>
      <c r="J38" s="377"/>
      <c r="K38" s="377"/>
      <c r="L38" s="616" t="s">
        <v>1</v>
      </c>
      <c r="M38" s="617"/>
    </row>
    <row r="39" spans="2:13" x14ac:dyDescent="0.25">
      <c r="B39" s="425"/>
      <c r="C39" s="426"/>
      <c r="D39" s="377"/>
      <c r="E39" s="377"/>
      <c r="F39" s="377"/>
      <c r="G39" s="377"/>
      <c r="H39" s="377"/>
      <c r="I39" s="377"/>
      <c r="J39" s="377"/>
      <c r="K39" s="377"/>
      <c r="L39" s="616" t="s">
        <v>2</v>
      </c>
      <c r="M39" s="617"/>
    </row>
    <row r="40" spans="2:13" x14ac:dyDescent="0.25">
      <c r="B40" s="425"/>
      <c r="C40" s="426"/>
      <c r="D40" s="377"/>
      <c r="E40" s="377"/>
      <c r="F40" s="377"/>
      <c r="G40" s="377"/>
      <c r="H40" s="377"/>
      <c r="I40" s="377"/>
      <c r="J40" s="377"/>
      <c r="K40" s="377"/>
      <c r="L40" s="616" t="s">
        <v>4</v>
      </c>
      <c r="M40" s="617"/>
    </row>
    <row r="41" spans="2:13" x14ac:dyDescent="0.25">
      <c r="B41" s="440"/>
      <c r="C41" s="441"/>
      <c r="D41" s="394"/>
      <c r="E41" s="394"/>
      <c r="F41" s="394"/>
      <c r="G41" s="394"/>
      <c r="H41" s="394"/>
      <c r="I41" s="394"/>
      <c r="J41" s="394"/>
      <c r="K41" s="394"/>
      <c r="L41" s="620" t="s">
        <v>7</v>
      </c>
      <c r="M41" s="621"/>
    </row>
    <row r="42" spans="2:13" x14ac:dyDescent="0.25">
      <c r="B42" s="422" t="s">
        <v>112</v>
      </c>
      <c r="C42" s="423"/>
      <c r="D42" s="375" t="s">
        <v>83</v>
      </c>
      <c r="E42" s="375"/>
      <c r="F42" s="375"/>
      <c r="G42" s="375"/>
      <c r="H42" s="375"/>
      <c r="I42" s="375"/>
      <c r="J42" s="375"/>
      <c r="K42" s="375"/>
      <c r="L42" s="622" t="s">
        <v>2</v>
      </c>
      <c r="M42" s="623"/>
    </row>
    <row r="43" spans="2:13" x14ac:dyDescent="0.25">
      <c r="B43" s="425"/>
      <c r="C43" s="426"/>
      <c r="D43" s="377" t="s">
        <v>151</v>
      </c>
      <c r="E43" s="377"/>
      <c r="F43" s="377"/>
      <c r="G43" s="377"/>
      <c r="H43" s="377"/>
      <c r="I43" s="377"/>
      <c r="J43" s="377"/>
      <c r="K43" s="377"/>
      <c r="L43" s="616" t="s">
        <v>8</v>
      </c>
      <c r="M43" s="617"/>
    </row>
    <row r="44" spans="2:13" x14ac:dyDescent="0.25">
      <c r="B44" s="425"/>
      <c r="C44" s="426"/>
      <c r="D44" s="377" t="s">
        <v>152</v>
      </c>
      <c r="E44" s="377"/>
      <c r="F44" s="377"/>
      <c r="G44" s="377"/>
      <c r="H44" s="377"/>
      <c r="I44" s="377"/>
      <c r="J44" s="377"/>
      <c r="K44" s="377"/>
      <c r="L44" s="616" t="s">
        <v>8</v>
      </c>
      <c r="M44" s="617"/>
    </row>
    <row r="45" spans="2:13" x14ac:dyDescent="0.25">
      <c r="B45" s="425"/>
      <c r="C45" s="426"/>
      <c r="D45" s="371" t="s">
        <v>153</v>
      </c>
      <c r="E45" s="371"/>
      <c r="F45" s="371"/>
      <c r="G45" s="371"/>
      <c r="H45" s="371"/>
      <c r="I45" s="371"/>
      <c r="J45" s="371"/>
      <c r="K45" s="371"/>
      <c r="L45" s="616" t="s">
        <v>8</v>
      </c>
      <c r="M45" s="617"/>
    </row>
    <row r="46" spans="2:13" x14ac:dyDescent="0.25">
      <c r="B46" s="425"/>
      <c r="C46" s="426"/>
      <c r="D46" s="371"/>
      <c r="E46" s="371"/>
      <c r="F46" s="371"/>
      <c r="G46" s="371"/>
      <c r="H46" s="371"/>
      <c r="I46" s="371"/>
      <c r="J46" s="371"/>
      <c r="K46" s="371"/>
      <c r="L46" s="616"/>
      <c r="M46" s="617"/>
    </row>
    <row r="47" spans="2:13" x14ac:dyDescent="0.25">
      <c r="B47" s="425"/>
      <c r="C47" s="426"/>
      <c r="D47" s="377" t="s">
        <v>110</v>
      </c>
      <c r="E47" s="377"/>
      <c r="F47" s="377"/>
      <c r="G47" s="377"/>
      <c r="H47" s="377"/>
      <c r="I47" s="377"/>
      <c r="J47" s="377"/>
      <c r="K47" s="377"/>
      <c r="L47" s="616" t="s">
        <v>4</v>
      </c>
      <c r="M47" s="617"/>
    </row>
    <row r="48" spans="2:13" x14ac:dyDescent="0.25">
      <c r="B48" s="425"/>
      <c r="C48" s="426"/>
      <c r="D48" s="371" t="s">
        <v>111</v>
      </c>
      <c r="E48" s="371"/>
      <c r="F48" s="371"/>
      <c r="G48" s="371"/>
      <c r="H48" s="371"/>
      <c r="I48" s="371"/>
      <c r="J48" s="371"/>
      <c r="K48" s="371"/>
      <c r="L48" s="616" t="s">
        <v>4</v>
      </c>
      <c r="M48" s="617"/>
    </row>
    <row r="49" spans="2:13" x14ac:dyDescent="0.25">
      <c r="B49" s="436"/>
      <c r="C49" s="437"/>
      <c r="D49" s="625"/>
      <c r="E49" s="625"/>
      <c r="F49" s="625"/>
      <c r="G49" s="625"/>
      <c r="H49" s="625"/>
      <c r="I49" s="625"/>
      <c r="J49" s="625"/>
      <c r="K49" s="625"/>
      <c r="L49" s="639"/>
      <c r="M49" s="640"/>
    </row>
    <row r="50" spans="2:13" x14ac:dyDescent="0.25">
      <c r="B50" s="422" t="s">
        <v>66</v>
      </c>
      <c r="C50" s="423"/>
      <c r="D50" s="388" t="s">
        <v>67</v>
      </c>
      <c r="E50" s="388"/>
      <c r="F50" s="388"/>
      <c r="G50" s="388"/>
      <c r="H50" s="388"/>
      <c r="I50" s="388"/>
      <c r="J50" s="388"/>
      <c r="K50" s="388"/>
      <c r="L50" s="622" t="s">
        <v>1</v>
      </c>
      <c r="M50" s="623"/>
    </row>
    <row r="51" spans="2:13" x14ac:dyDescent="0.25">
      <c r="B51" s="425"/>
      <c r="C51" s="426"/>
      <c r="D51" s="371"/>
      <c r="E51" s="371"/>
      <c r="F51" s="371"/>
      <c r="G51" s="371"/>
      <c r="H51" s="371"/>
      <c r="I51" s="371"/>
      <c r="J51" s="371"/>
      <c r="K51" s="371"/>
      <c r="L51" s="616"/>
      <c r="M51" s="617"/>
    </row>
    <row r="52" spans="2:13" x14ac:dyDescent="0.25">
      <c r="B52" s="425"/>
      <c r="C52" s="426"/>
      <c r="D52" s="377" t="s">
        <v>84</v>
      </c>
      <c r="E52" s="377"/>
      <c r="F52" s="377"/>
      <c r="G52" s="377"/>
      <c r="H52" s="377"/>
      <c r="I52" s="377"/>
      <c r="J52" s="377"/>
      <c r="K52" s="377"/>
      <c r="L52" s="616" t="s">
        <v>4</v>
      </c>
      <c r="M52" s="617"/>
    </row>
    <row r="53" spans="2:13" x14ac:dyDescent="0.25">
      <c r="B53" s="436"/>
      <c r="C53" s="437"/>
      <c r="D53" s="624"/>
      <c r="E53" s="624"/>
      <c r="F53" s="624"/>
      <c r="G53" s="624"/>
      <c r="H53" s="624"/>
      <c r="I53" s="624"/>
      <c r="J53" s="624"/>
      <c r="K53" s="624"/>
      <c r="L53" s="639"/>
      <c r="M53" s="640"/>
    </row>
    <row r="54" spans="2:13" x14ac:dyDescent="0.25">
      <c r="B54" s="422" t="s">
        <v>115</v>
      </c>
      <c r="C54" s="423"/>
      <c r="D54" s="388" t="s">
        <v>113</v>
      </c>
      <c r="E54" s="388"/>
      <c r="F54" s="388"/>
      <c r="G54" s="388"/>
      <c r="H54" s="388"/>
      <c r="I54" s="388"/>
      <c r="J54" s="388"/>
      <c r="K54" s="388"/>
      <c r="L54" s="622" t="s">
        <v>5</v>
      </c>
      <c r="M54" s="623"/>
    </row>
    <row r="55" spans="2:13" x14ac:dyDescent="0.25">
      <c r="B55" s="425"/>
      <c r="C55" s="426"/>
      <c r="D55" s="371"/>
      <c r="E55" s="371"/>
      <c r="F55" s="371"/>
      <c r="G55" s="371"/>
      <c r="H55" s="371"/>
      <c r="I55" s="371"/>
      <c r="J55" s="371"/>
      <c r="K55" s="371"/>
      <c r="L55" s="616"/>
      <c r="M55" s="617"/>
    </row>
    <row r="56" spans="2:13" x14ac:dyDescent="0.25">
      <c r="B56" s="425"/>
      <c r="C56" s="426"/>
      <c r="D56" s="371" t="s">
        <v>114</v>
      </c>
      <c r="E56" s="371"/>
      <c r="F56" s="371"/>
      <c r="G56" s="371"/>
      <c r="H56" s="371"/>
      <c r="I56" s="371"/>
      <c r="J56" s="371"/>
      <c r="K56" s="371"/>
      <c r="L56" s="616" t="s">
        <v>5</v>
      </c>
      <c r="M56" s="617"/>
    </row>
    <row r="57" spans="2:13" x14ac:dyDescent="0.25">
      <c r="B57" s="440"/>
      <c r="C57" s="441"/>
      <c r="D57" s="400"/>
      <c r="E57" s="400"/>
      <c r="F57" s="400"/>
      <c r="G57" s="400"/>
      <c r="H57" s="400"/>
      <c r="I57" s="400"/>
      <c r="J57" s="400"/>
      <c r="K57" s="400"/>
      <c r="L57" s="620"/>
      <c r="M57" s="621"/>
    </row>
    <row r="58" spans="2:13" x14ac:dyDescent="0.25">
      <c r="B58" s="442" t="s">
        <v>145</v>
      </c>
      <c r="C58" s="443"/>
      <c r="D58" s="451" t="s">
        <v>143</v>
      </c>
      <c r="E58" s="451"/>
      <c r="F58" s="451"/>
      <c r="G58" s="451"/>
      <c r="H58" s="451"/>
      <c r="I58" s="451"/>
      <c r="J58" s="451"/>
      <c r="K58" s="451"/>
      <c r="L58" s="637" t="s">
        <v>8</v>
      </c>
      <c r="M58" s="638"/>
    </row>
    <row r="59" spans="2:13" x14ac:dyDescent="0.25">
      <c r="B59" s="425"/>
      <c r="C59" s="426"/>
      <c r="D59" s="371"/>
      <c r="E59" s="371"/>
      <c r="F59" s="371"/>
      <c r="G59" s="371"/>
      <c r="H59" s="371"/>
      <c r="I59" s="371"/>
      <c r="J59" s="371"/>
      <c r="K59" s="371"/>
      <c r="L59" s="616"/>
      <c r="M59" s="617"/>
    </row>
    <row r="60" spans="2:13" x14ac:dyDescent="0.25">
      <c r="B60" s="425"/>
      <c r="C60" s="426"/>
      <c r="D60" s="371" t="s">
        <v>144</v>
      </c>
      <c r="E60" s="371"/>
      <c r="F60" s="371"/>
      <c r="G60" s="371"/>
      <c r="H60" s="371"/>
      <c r="I60" s="371"/>
      <c r="J60" s="371"/>
      <c r="K60" s="371"/>
      <c r="L60" s="616" t="s">
        <v>8</v>
      </c>
      <c r="M60" s="617"/>
    </row>
    <row r="61" spans="2:13" x14ac:dyDescent="0.25">
      <c r="B61" s="436"/>
      <c r="C61" s="437"/>
      <c r="D61" s="625"/>
      <c r="E61" s="625"/>
      <c r="F61" s="625"/>
      <c r="G61" s="625"/>
      <c r="H61" s="625"/>
      <c r="I61" s="625"/>
      <c r="J61" s="625"/>
      <c r="K61" s="625"/>
      <c r="L61" s="639"/>
      <c r="M61" s="640"/>
    </row>
    <row r="62" spans="2:13" ht="15" customHeight="1" x14ac:dyDescent="0.25">
      <c r="B62" s="422" t="s">
        <v>86</v>
      </c>
      <c r="C62" s="423"/>
      <c r="D62" s="388" t="s">
        <v>85</v>
      </c>
      <c r="E62" s="388"/>
      <c r="F62" s="388"/>
      <c r="G62" s="388"/>
      <c r="H62" s="388"/>
      <c r="I62" s="388"/>
      <c r="J62" s="388"/>
      <c r="K62" s="388"/>
      <c r="L62" s="622" t="s">
        <v>4</v>
      </c>
      <c r="M62" s="623"/>
    </row>
    <row r="63" spans="2:13" x14ac:dyDescent="0.25">
      <c r="B63" s="425"/>
      <c r="C63" s="426"/>
      <c r="D63" s="371"/>
      <c r="E63" s="371"/>
      <c r="F63" s="371"/>
      <c r="G63" s="371"/>
      <c r="H63" s="371"/>
      <c r="I63" s="371"/>
      <c r="J63" s="371"/>
      <c r="K63" s="371"/>
      <c r="L63" s="616"/>
      <c r="M63" s="617"/>
    </row>
    <row r="64" spans="2:13" x14ac:dyDescent="0.25">
      <c r="B64" s="436"/>
      <c r="C64" s="437"/>
      <c r="D64" s="625"/>
      <c r="E64" s="625"/>
      <c r="F64" s="625"/>
      <c r="G64" s="625"/>
      <c r="H64" s="625"/>
      <c r="I64" s="625"/>
      <c r="J64" s="625"/>
      <c r="K64" s="625"/>
      <c r="L64" s="639"/>
      <c r="M64" s="640"/>
    </row>
    <row r="65" spans="2:13" x14ac:dyDescent="0.25">
      <c r="B65" s="422" t="s">
        <v>87</v>
      </c>
      <c r="C65" s="423"/>
      <c r="D65" s="388" t="s">
        <v>88</v>
      </c>
      <c r="E65" s="388"/>
      <c r="F65" s="388"/>
      <c r="G65" s="388"/>
      <c r="H65" s="388"/>
      <c r="I65" s="388"/>
      <c r="J65" s="388"/>
      <c r="K65" s="388"/>
      <c r="L65" s="622" t="s">
        <v>4</v>
      </c>
      <c r="M65" s="623"/>
    </row>
    <row r="66" spans="2:13" x14ac:dyDescent="0.25">
      <c r="B66" s="425"/>
      <c r="C66" s="426"/>
      <c r="D66" s="371"/>
      <c r="E66" s="371"/>
      <c r="F66" s="371"/>
      <c r="G66" s="371"/>
      <c r="H66" s="371"/>
      <c r="I66" s="371"/>
      <c r="J66" s="371"/>
      <c r="K66" s="371"/>
      <c r="L66" s="616"/>
      <c r="M66" s="617"/>
    </row>
    <row r="67" spans="2:13" x14ac:dyDescent="0.25">
      <c r="B67" s="440"/>
      <c r="C67" s="441"/>
      <c r="D67" s="400"/>
      <c r="E67" s="400"/>
      <c r="F67" s="400"/>
      <c r="G67" s="400"/>
      <c r="H67" s="400"/>
      <c r="I67" s="400"/>
      <c r="J67" s="400"/>
      <c r="K67" s="400"/>
      <c r="L67" s="620"/>
      <c r="M67" s="621"/>
    </row>
    <row r="68" spans="2:13" x14ac:dyDescent="0.25">
      <c r="B68" s="442" t="s">
        <v>94</v>
      </c>
      <c r="C68" s="443"/>
      <c r="D68" s="386" t="s">
        <v>89</v>
      </c>
      <c r="E68" s="386"/>
      <c r="F68" s="386"/>
      <c r="G68" s="386"/>
      <c r="H68" s="386"/>
      <c r="I68" s="386"/>
      <c r="J68" s="386"/>
      <c r="K68" s="386"/>
      <c r="L68" s="637" t="s">
        <v>4</v>
      </c>
      <c r="M68" s="638"/>
    </row>
    <row r="69" spans="2:13" x14ac:dyDescent="0.25">
      <c r="B69" s="425"/>
      <c r="C69" s="426"/>
      <c r="D69" s="377"/>
      <c r="E69" s="377"/>
      <c r="F69" s="377"/>
      <c r="G69" s="377"/>
      <c r="H69" s="377"/>
      <c r="I69" s="377"/>
      <c r="J69" s="377"/>
      <c r="K69" s="377"/>
      <c r="L69" s="616"/>
      <c r="M69" s="617"/>
    </row>
    <row r="70" spans="2:13" x14ac:dyDescent="0.25">
      <c r="B70" s="436"/>
      <c r="C70" s="437"/>
      <c r="D70" s="624"/>
      <c r="E70" s="624"/>
      <c r="F70" s="624"/>
      <c r="G70" s="624"/>
      <c r="H70" s="624"/>
      <c r="I70" s="624"/>
      <c r="J70" s="624"/>
      <c r="K70" s="624"/>
      <c r="L70" s="639"/>
      <c r="M70" s="640"/>
    </row>
    <row r="71" spans="2:13" x14ac:dyDescent="0.25">
      <c r="B71" s="422" t="s">
        <v>95</v>
      </c>
      <c r="C71" s="423"/>
      <c r="D71" s="432" t="s">
        <v>90</v>
      </c>
      <c r="E71" s="432"/>
      <c r="F71" s="432"/>
      <c r="G71" s="432"/>
      <c r="H71" s="432"/>
      <c r="I71" s="432"/>
      <c r="J71" s="432"/>
      <c r="K71" s="432"/>
      <c r="L71" s="622" t="s">
        <v>4</v>
      </c>
      <c r="M71" s="623"/>
    </row>
    <row r="72" spans="2:13" x14ac:dyDescent="0.25">
      <c r="B72" s="425"/>
      <c r="C72" s="426"/>
      <c r="D72" s="434" t="s">
        <v>91</v>
      </c>
      <c r="E72" s="434"/>
      <c r="F72" s="434"/>
      <c r="G72" s="434"/>
      <c r="H72" s="434"/>
      <c r="I72" s="434"/>
      <c r="J72" s="434"/>
      <c r="K72" s="434"/>
      <c r="L72" s="616" t="s">
        <v>4</v>
      </c>
      <c r="M72" s="617"/>
    </row>
    <row r="73" spans="2:13" x14ac:dyDescent="0.25">
      <c r="B73" s="425"/>
      <c r="C73" s="426"/>
      <c r="D73" s="434" t="s">
        <v>92</v>
      </c>
      <c r="E73" s="434"/>
      <c r="F73" s="434"/>
      <c r="G73" s="434"/>
      <c r="H73" s="434"/>
      <c r="I73" s="434"/>
      <c r="J73" s="434"/>
      <c r="K73" s="434"/>
      <c r="L73" s="616" t="s">
        <v>4</v>
      </c>
      <c r="M73" s="617"/>
    </row>
    <row r="74" spans="2:13" x14ac:dyDescent="0.25">
      <c r="B74" s="436"/>
      <c r="C74" s="437"/>
      <c r="D74" s="636" t="s">
        <v>93</v>
      </c>
      <c r="E74" s="636"/>
      <c r="F74" s="636"/>
      <c r="G74" s="636"/>
      <c r="H74" s="636"/>
      <c r="I74" s="636"/>
      <c r="J74" s="636"/>
      <c r="K74" s="636"/>
      <c r="L74" s="639" t="s">
        <v>4</v>
      </c>
      <c r="M74" s="640"/>
    </row>
    <row r="75" spans="2:13" x14ac:dyDescent="0.25">
      <c r="B75" s="422" t="s">
        <v>71</v>
      </c>
      <c r="C75" s="432"/>
      <c r="D75" s="432" t="s">
        <v>68</v>
      </c>
      <c r="E75" s="432"/>
      <c r="F75" s="432"/>
      <c r="G75" s="432"/>
      <c r="H75" s="432"/>
      <c r="I75" s="432"/>
      <c r="J75" s="432"/>
      <c r="K75" s="432"/>
      <c r="L75" s="622" t="s">
        <v>1</v>
      </c>
      <c r="M75" s="623"/>
    </row>
    <row r="76" spans="2:13" x14ac:dyDescent="0.25">
      <c r="B76" s="538"/>
      <c r="C76" s="434"/>
      <c r="D76" s="434" t="s">
        <v>69</v>
      </c>
      <c r="E76" s="434"/>
      <c r="F76" s="434"/>
      <c r="G76" s="434"/>
      <c r="H76" s="434"/>
      <c r="I76" s="434"/>
      <c r="J76" s="434"/>
      <c r="K76" s="434"/>
      <c r="L76" s="616" t="s">
        <v>1</v>
      </c>
      <c r="M76" s="617"/>
    </row>
    <row r="77" spans="2:13" x14ac:dyDescent="0.25">
      <c r="B77" s="540"/>
      <c r="C77" s="438"/>
      <c r="D77" s="438" t="s">
        <v>70</v>
      </c>
      <c r="E77" s="438"/>
      <c r="F77" s="438"/>
      <c r="G77" s="438"/>
      <c r="H77" s="438"/>
      <c r="I77" s="438"/>
      <c r="J77" s="438"/>
      <c r="K77" s="438"/>
      <c r="L77" s="620" t="s">
        <v>1</v>
      </c>
      <c r="M77" s="621"/>
    </row>
    <row r="78" spans="2:13" x14ac:dyDescent="0.25">
      <c r="B78" s="442" t="s">
        <v>131</v>
      </c>
      <c r="C78" s="443"/>
      <c r="D78" s="635" t="s">
        <v>126</v>
      </c>
      <c r="E78" s="635"/>
      <c r="F78" s="635"/>
      <c r="G78" s="635"/>
      <c r="H78" s="635"/>
      <c r="I78" s="635"/>
      <c r="J78" s="635"/>
      <c r="K78" s="635"/>
      <c r="L78" s="637" t="s">
        <v>7</v>
      </c>
      <c r="M78" s="638"/>
    </row>
    <row r="79" spans="2:13" x14ac:dyDescent="0.25">
      <c r="B79" s="425"/>
      <c r="C79" s="426"/>
      <c r="D79" s="434" t="s">
        <v>127</v>
      </c>
      <c r="E79" s="434"/>
      <c r="F79" s="434"/>
      <c r="G79" s="434"/>
      <c r="H79" s="434"/>
      <c r="I79" s="434"/>
      <c r="J79" s="434"/>
      <c r="K79" s="434"/>
      <c r="L79" s="616" t="s">
        <v>7</v>
      </c>
      <c r="M79" s="617"/>
    </row>
    <row r="80" spans="2:13" x14ac:dyDescent="0.25">
      <c r="B80" s="425"/>
      <c r="C80" s="426"/>
      <c r="D80" s="434" t="s">
        <v>128</v>
      </c>
      <c r="E80" s="434"/>
      <c r="F80" s="434"/>
      <c r="G80" s="434"/>
      <c r="H80" s="434"/>
      <c r="I80" s="434"/>
      <c r="J80" s="434"/>
      <c r="K80" s="434"/>
      <c r="L80" s="616" t="s">
        <v>7</v>
      </c>
      <c r="M80" s="617"/>
    </row>
    <row r="81" spans="2:13" x14ac:dyDescent="0.25">
      <c r="B81" s="425"/>
      <c r="C81" s="426"/>
      <c r="D81" s="434" t="s">
        <v>129</v>
      </c>
      <c r="E81" s="434"/>
      <c r="F81" s="434"/>
      <c r="G81" s="434"/>
      <c r="H81" s="434"/>
      <c r="I81" s="434"/>
      <c r="J81" s="434"/>
      <c r="K81" s="434"/>
      <c r="L81" s="616" t="s">
        <v>7</v>
      </c>
      <c r="M81" s="617"/>
    </row>
    <row r="82" spans="2:13" x14ac:dyDescent="0.25">
      <c r="B82" s="436"/>
      <c r="C82" s="437"/>
      <c r="D82" s="636" t="s">
        <v>130</v>
      </c>
      <c r="E82" s="636"/>
      <c r="F82" s="636"/>
      <c r="G82" s="636"/>
      <c r="H82" s="636"/>
      <c r="I82" s="636"/>
      <c r="J82" s="636"/>
      <c r="K82" s="636"/>
      <c r="L82" s="639" t="s">
        <v>7</v>
      </c>
      <c r="M82" s="640"/>
    </row>
    <row r="83" spans="2:13" x14ac:dyDescent="0.25">
      <c r="B83" s="422" t="s">
        <v>135</v>
      </c>
      <c r="C83" s="423"/>
      <c r="D83" s="388" t="s">
        <v>132</v>
      </c>
      <c r="E83" s="388"/>
      <c r="F83" s="388"/>
      <c r="G83" s="388"/>
      <c r="H83" s="388"/>
      <c r="I83" s="388"/>
      <c r="J83" s="388"/>
      <c r="K83" s="388"/>
      <c r="L83" s="622" t="s">
        <v>7</v>
      </c>
      <c r="M83" s="623"/>
    </row>
    <row r="84" spans="2:13" x14ac:dyDescent="0.25">
      <c r="B84" s="425"/>
      <c r="C84" s="426"/>
      <c r="D84" s="371"/>
      <c r="E84" s="371"/>
      <c r="F84" s="371"/>
      <c r="G84" s="371"/>
      <c r="H84" s="371"/>
      <c r="I84" s="371"/>
      <c r="J84" s="371"/>
      <c r="K84" s="371"/>
      <c r="L84" s="616"/>
      <c r="M84" s="617"/>
    </row>
    <row r="85" spans="2:13" x14ac:dyDescent="0.25">
      <c r="B85" s="425"/>
      <c r="C85" s="426"/>
      <c r="D85" s="434" t="s">
        <v>133</v>
      </c>
      <c r="E85" s="434"/>
      <c r="F85" s="434"/>
      <c r="G85" s="434"/>
      <c r="H85" s="434"/>
      <c r="I85" s="434"/>
      <c r="J85" s="434"/>
      <c r="K85" s="434"/>
      <c r="L85" s="616" t="s">
        <v>7</v>
      </c>
      <c r="M85" s="617"/>
    </row>
    <row r="86" spans="2:13" x14ac:dyDescent="0.25">
      <c r="B86" s="425"/>
      <c r="C86" s="426"/>
      <c r="D86" s="371" t="s">
        <v>134</v>
      </c>
      <c r="E86" s="371"/>
      <c r="F86" s="371"/>
      <c r="G86" s="371"/>
      <c r="H86" s="371"/>
      <c r="I86" s="371"/>
      <c r="J86" s="371"/>
      <c r="K86" s="371"/>
      <c r="L86" s="616" t="s">
        <v>7</v>
      </c>
      <c r="M86" s="617"/>
    </row>
    <row r="87" spans="2:13" x14ac:dyDescent="0.25">
      <c r="B87" s="436"/>
      <c r="C87" s="437"/>
      <c r="D87" s="625"/>
      <c r="E87" s="625"/>
      <c r="F87" s="625"/>
      <c r="G87" s="625"/>
      <c r="H87" s="625"/>
      <c r="I87" s="625"/>
      <c r="J87" s="625"/>
      <c r="K87" s="625"/>
      <c r="L87" s="639"/>
      <c r="M87" s="640"/>
    </row>
    <row r="88" spans="2:13" ht="15" customHeight="1" x14ac:dyDescent="0.25">
      <c r="B88" s="422" t="s">
        <v>73</v>
      </c>
      <c r="C88" s="423"/>
      <c r="D88" s="432" t="s">
        <v>31</v>
      </c>
      <c r="E88" s="432"/>
      <c r="F88" s="432"/>
      <c r="G88" s="432"/>
      <c r="H88" s="432"/>
      <c r="I88" s="432"/>
      <c r="J88" s="432"/>
      <c r="K88" s="432"/>
      <c r="L88" s="622" t="s">
        <v>1</v>
      </c>
      <c r="M88" s="623"/>
    </row>
    <row r="89" spans="2:13" x14ac:dyDescent="0.25">
      <c r="B89" s="425"/>
      <c r="C89" s="426"/>
      <c r="D89" s="434" t="s">
        <v>32</v>
      </c>
      <c r="E89" s="434"/>
      <c r="F89" s="434"/>
      <c r="G89" s="434"/>
      <c r="H89" s="434"/>
      <c r="I89" s="434"/>
      <c r="J89" s="434"/>
      <c r="K89" s="434"/>
      <c r="L89" s="616" t="s">
        <v>1</v>
      </c>
      <c r="M89" s="617"/>
    </row>
    <row r="90" spans="2:13" x14ac:dyDescent="0.25">
      <c r="B90" s="425"/>
      <c r="C90" s="426"/>
      <c r="D90" s="434" t="s">
        <v>33</v>
      </c>
      <c r="E90" s="434"/>
      <c r="F90" s="434"/>
      <c r="G90" s="434"/>
      <c r="H90" s="434"/>
      <c r="I90" s="434"/>
      <c r="J90" s="434"/>
      <c r="K90" s="434"/>
      <c r="L90" s="616" t="s">
        <v>1</v>
      </c>
      <c r="M90" s="617"/>
    </row>
    <row r="91" spans="2:13" x14ac:dyDescent="0.25">
      <c r="B91" s="425"/>
      <c r="C91" s="426"/>
      <c r="D91" s="434" t="s">
        <v>72</v>
      </c>
      <c r="E91" s="434"/>
      <c r="F91" s="434"/>
      <c r="G91" s="434"/>
      <c r="H91" s="434"/>
      <c r="I91" s="434"/>
      <c r="J91" s="434"/>
      <c r="K91" s="434"/>
      <c r="L91" s="616" t="s">
        <v>1</v>
      </c>
      <c r="M91" s="617"/>
    </row>
    <row r="92" spans="2:13" x14ac:dyDescent="0.25">
      <c r="B92" s="440"/>
      <c r="C92" s="441"/>
      <c r="D92" s="438" t="s">
        <v>136</v>
      </c>
      <c r="E92" s="438"/>
      <c r="F92" s="438"/>
      <c r="G92" s="438"/>
      <c r="H92" s="438"/>
      <c r="I92" s="438"/>
      <c r="J92" s="438"/>
      <c r="K92" s="438"/>
      <c r="L92" s="620" t="s">
        <v>7</v>
      </c>
      <c r="M92" s="621"/>
    </row>
    <row r="93" spans="2:13" x14ac:dyDescent="0.25">
      <c r="B93" s="442" t="s">
        <v>142</v>
      </c>
      <c r="C93" s="443"/>
      <c r="D93" s="635" t="s">
        <v>137</v>
      </c>
      <c r="E93" s="635"/>
      <c r="F93" s="635"/>
      <c r="G93" s="635"/>
      <c r="H93" s="635"/>
      <c r="I93" s="635"/>
      <c r="J93" s="635"/>
      <c r="K93" s="635"/>
      <c r="L93" s="637" t="s">
        <v>7</v>
      </c>
      <c r="M93" s="638"/>
    </row>
    <row r="94" spans="2:13" x14ac:dyDescent="0.25">
      <c r="B94" s="425"/>
      <c r="C94" s="426"/>
      <c r="D94" s="434" t="s">
        <v>138</v>
      </c>
      <c r="E94" s="434"/>
      <c r="F94" s="434"/>
      <c r="G94" s="434"/>
      <c r="H94" s="434"/>
      <c r="I94" s="434"/>
      <c r="J94" s="434"/>
      <c r="K94" s="434"/>
      <c r="L94" s="616" t="s">
        <v>7</v>
      </c>
      <c r="M94" s="617"/>
    </row>
    <row r="95" spans="2:13" x14ac:dyDescent="0.25">
      <c r="B95" s="425"/>
      <c r="C95" s="426"/>
      <c r="D95" s="434" t="s">
        <v>139</v>
      </c>
      <c r="E95" s="434"/>
      <c r="F95" s="434"/>
      <c r="G95" s="434"/>
      <c r="H95" s="434"/>
      <c r="I95" s="434"/>
      <c r="J95" s="434"/>
      <c r="K95" s="434"/>
      <c r="L95" s="616" t="s">
        <v>7</v>
      </c>
      <c r="M95" s="617"/>
    </row>
    <row r="96" spans="2:13" x14ac:dyDescent="0.25">
      <c r="B96" s="425"/>
      <c r="C96" s="426"/>
      <c r="D96" s="434" t="s">
        <v>140</v>
      </c>
      <c r="E96" s="434"/>
      <c r="F96" s="434"/>
      <c r="G96" s="434"/>
      <c r="H96" s="434"/>
      <c r="I96" s="434"/>
      <c r="J96" s="434"/>
      <c r="K96" s="434"/>
      <c r="L96" s="616" t="s">
        <v>7</v>
      </c>
      <c r="M96" s="617"/>
    </row>
    <row r="97" spans="2:13" x14ac:dyDescent="0.25">
      <c r="B97" s="436"/>
      <c r="C97" s="437"/>
      <c r="D97" s="636" t="s">
        <v>141</v>
      </c>
      <c r="E97" s="636"/>
      <c r="F97" s="636"/>
      <c r="G97" s="636"/>
      <c r="H97" s="636"/>
      <c r="I97" s="636"/>
      <c r="J97" s="636"/>
      <c r="K97" s="636"/>
      <c r="L97" s="639" t="s">
        <v>7</v>
      </c>
      <c r="M97" s="640"/>
    </row>
    <row r="98" spans="2:13" x14ac:dyDescent="0.25">
      <c r="B98" s="422" t="s">
        <v>104</v>
      </c>
      <c r="C98" s="423"/>
      <c r="D98" s="375" t="s">
        <v>96</v>
      </c>
      <c r="E98" s="375"/>
      <c r="F98" s="375"/>
      <c r="G98" s="375"/>
      <c r="H98" s="375"/>
      <c r="I98" s="375"/>
      <c r="J98" s="375"/>
      <c r="K98" s="375"/>
      <c r="L98" s="622" t="s">
        <v>4</v>
      </c>
      <c r="M98" s="623"/>
    </row>
    <row r="99" spans="2:13" x14ac:dyDescent="0.25">
      <c r="B99" s="425"/>
      <c r="C99" s="426"/>
      <c r="D99" s="377"/>
      <c r="E99" s="377"/>
      <c r="F99" s="377"/>
      <c r="G99" s="377"/>
      <c r="H99" s="377"/>
      <c r="I99" s="377"/>
      <c r="J99" s="377"/>
      <c r="K99" s="377"/>
      <c r="L99" s="616"/>
      <c r="M99" s="617"/>
    </row>
    <row r="100" spans="2:13" x14ac:dyDescent="0.25">
      <c r="B100" s="425"/>
      <c r="C100" s="426"/>
      <c r="D100" s="377" t="s">
        <v>97</v>
      </c>
      <c r="E100" s="377"/>
      <c r="F100" s="377"/>
      <c r="G100" s="377"/>
      <c r="H100" s="377"/>
      <c r="I100" s="377"/>
      <c r="J100" s="377"/>
      <c r="K100" s="377"/>
      <c r="L100" s="616" t="s">
        <v>4</v>
      </c>
      <c r="M100" s="617"/>
    </row>
    <row r="101" spans="2:13" x14ac:dyDescent="0.25">
      <c r="B101" s="436"/>
      <c r="C101" s="437"/>
      <c r="D101" s="624"/>
      <c r="E101" s="624"/>
      <c r="F101" s="624"/>
      <c r="G101" s="624"/>
      <c r="H101" s="624"/>
      <c r="I101" s="624"/>
      <c r="J101" s="624"/>
      <c r="K101" s="624"/>
      <c r="L101" s="639"/>
      <c r="M101" s="640"/>
    </row>
    <row r="102" spans="2:13" x14ac:dyDescent="0.25">
      <c r="B102" s="422" t="s">
        <v>117</v>
      </c>
      <c r="C102" s="423"/>
      <c r="D102" s="375" t="s">
        <v>116</v>
      </c>
      <c r="E102" s="375"/>
      <c r="F102" s="375"/>
      <c r="G102" s="375"/>
      <c r="H102" s="375"/>
      <c r="I102" s="375"/>
      <c r="J102" s="375"/>
      <c r="K102" s="375"/>
      <c r="L102" s="622" t="s">
        <v>5</v>
      </c>
      <c r="M102" s="623"/>
    </row>
    <row r="103" spans="2:13" x14ac:dyDescent="0.25">
      <c r="B103" s="425"/>
      <c r="C103" s="426"/>
      <c r="D103" s="377"/>
      <c r="E103" s="377"/>
      <c r="F103" s="377"/>
      <c r="G103" s="377"/>
      <c r="H103" s="377"/>
      <c r="I103" s="377"/>
      <c r="J103" s="377"/>
      <c r="K103" s="377"/>
      <c r="L103" s="616"/>
      <c r="M103" s="617"/>
    </row>
    <row r="104" spans="2:13" x14ac:dyDescent="0.25">
      <c r="B104" s="425"/>
      <c r="C104" s="426"/>
      <c r="D104" s="377" t="s">
        <v>118</v>
      </c>
      <c r="E104" s="377"/>
      <c r="F104" s="377"/>
      <c r="G104" s="377"/>
      <c r="H104" s="377"/>
      <c r="I104" s="377"/>
      <c r="J104" s="377"/>
      <c r="K104" s="377"/>
      <c r="L104" s="616" t="s">
        <v>5</v>
      </c>
      <c r="M104" s="617"/>
    </row>
    <row r="105" spans="2:13" x14ac:dyDescent="0.25">
      <c r="B105" s="440"/>
      <c r="C105" s="441"/>
      <c r="D105" s="394"/>
      <c r="E105" s="394"/>
      <c r="F105" s="394"/>
      <c r="G105" s="394"/>
      <c r="H105" s="394"/>
      <c r="I105" s="394"/>
      <c r="J105" s="394"/>
      <c r="K105" s="394"/>
      <c r="L105" s="620"/>
      <c r="M105" s="621"/>
    </row>
    <row r="106" spans="2:13" x14ac:dyDescent="0.25">
      <c r="B106" s="442" t="s">
        <v>120</v>
      </c>
      <c r="C106" s="443"/>
      <c r="D106" s="451" t="s">
        <v>119</v>
      </c>
      <c r="E106" s="451"/>
      <c r="F106" s="451"/>
      <c r="G106" s="451"/>
      <c r="H106" s="451"/>
      <c r="I106" s="451"/>
      <c r="J106" s="451"/>
      <c r="K106" s="451"/>
      <c r="L106" s="637" t="s">
        <v>5</v>
      </c>
      <c r="M106" s="638"/>
    </row>
    <row r="107" spans="2:13" x14ac:dyDescent="0.25">
      <c r="B107" s="425"/>
      <c r="C107" s="426"/>
      <c r="D107" s="371"/>
      <c r="E107" s="371"/>
      <c r="F107" s="371"/>
      <c r="G107" s="371"/>
      <c r="H107" s="371"/>
      <c r="I107" s="371"/>
      <c r="J107" s="371"/>
      <c r="K107" s="371"/>
      <c r="L107" s="616"/>
      <c r="M107" s="617"/>
    </row>
    <row r="108" spans="2:13" x14ac:dyDescent="0.25">
      <c r="B108" s="436"/>
      <c r="C108" s="437"/>
      <c r="D108" s="625"/>
      <c r="E108" s="625"/>
      <c r="F108" s="625"/>
      <c r="G108" s="625"/>
      <c r="H108" s="625"/>
      <c r="I108" s="625"/>
      <c r="J108" s="625"/>
      <c r="K108" s="625"/>
      <c r="L108" s="639"/>
      <c r="M108" s="640"/>
    </row>
    <row r="109" spans="2:13" x14ac:dyDescent="0.25">
      <c r="B109" s="422" t="s">
        <v>82</v>
      </c>
      <c r="C109" s="423"/>
      <c r="D109" s="432" t="s">
        <v>74</v>
      </c>
      <c r="E109" s="432"/>
      <c r="F109" s="432"/>
      <c r="G109" s="432"/>
      <c r="H109" s="432"/>
      <c r="I109" s="432"/>
      <c r="J109" s="432"/>
      <c r="K109" s="432"/>
      <c r="L109" s="622" t="s">
        <v>2</v>
      </c>
      <c r="M109" s="623"/>
    </row>
    <row r="110" spans="2:13" x14ac:dyDescent="0.25">
      <c r="B110" s="425"/>
      <c r="C110" s="426"/>
      <c r="D110" s="434" t="s">
        <v>75</v>
      </c>
      <c r="E110" s="434"/>
      <c r="F110" s="434"/>
      <c r="G110" s="434"/>
      <c r="H110" s="434"/>
      <c r="I110" s="434"/>
      <c r="J110" s="434"/>
      <c r="K110" s="434"/>
      <c r="L110" s="616" t="s">
        <v>2</v>
      </c>
      <c r="M110" s="617"/>
    </row>
    <row r="111" spans="2:13" x14ac:dyDescent="0.25">
      <c r="B111" s="425"/>
      <c r="C111" s="426"/>
      <c r="D111" s="434" t="s">
        <v>76</v>
      </c>
      <c r="E111" s="434"/>
      <c r="F111" s="434"/>
      <c r="G111" s="434"/>
      <c r="H111" s="434"/>
      <c r="I111" s="434"/>
      <c r="J111" s="434"/>
      <c r="K111" s="434"/>
      <c r="L111" s="616" t="s">
        <v>2</v>
      </c>
      <c r="M111" s="617"/>
    </row>
    <row r="112" spans="2:13" x14ac:dyDescent="0.25">
      <c r="B112" s="425"/>
      <c r="C112" s="426"/>
      <c r="D112" s="434" t="s">
        <v>77</v>
      </c>
      <c r="E112" s="434"/>
      <c r="F112" s="434"/>
      <c r="G112" s="434"/>
      <c r="H112" s="434"/>
      <c r="I112" s="434"/>
      <c r="J112" s="434"/>
      <c r="K112" s="434"/>
      <c r="L112" s="616" t="s">
        <v>2</v>
      </c>
      <c r="M112" s="617"/>
    </row>
    <row r="113" spans="2:13" x14ac:dyDescent="0.25">
      <c r="B113" s="425"/>
      <c r="C113" s="426"/>
      <c r="D113" s="434" t="s">
        <v>78</v>
      </c>
      <c r="E113" s="434"/>
      <c r="F113" s="434"/>
      <c r="G113" s="434"/>
      <c r="H113" s="434"/>
      <c r="I113" s="434"/>
      <c r="J113" s="434"/>
      <c r="K113" s="434"/>
      <c r="L113" s="616" t="s">
        <v>2</v>
      </c>
      <c r="M113" s="617"/>
    </row>
    <row r="114" spans="2:13" x14ac:dyDescent="0.25">
      <c r="B114" s="425"/>
      <c r="C114" s="426"/>
      <c r="D114" s="434" t="s">
        <v>79</v>
      </c>
      <c r="E114" s="434"/>
      <c r="F114" s="434"/>
      <c r="G114" s="434"/>
      <c r="H114" s="434"/>
      <c r="I114" s="434"/>
      <c r="J114" s="434"/>
      <c r="K114" s="434"/>
      <c r="L114" s="616" t="s">
        <v>2</v>
      </c>
      <c r="M114" s="617"/>
    </row>
    <row r="115" spans="2:13" x14ac:dyDescent="0.25">
      <c r="B115" s="425"/>
      <c r="C115" s="426"/>
      <c r="D115" s="434" t="s">
        <v>80</v>
      </c>
      <c r="E115" s="434"/>
      <c r="F115" s="434"/>
      <c r="G115" s="434"/>
      <c r="H115" s="434"/>
      <c r="I115" s="434"/>
      <c r="J115" s="434"/>
      <c r="K115" s="434"/>
      <c r="L115" s="616" t="s">
        <v>2</v>
      </c>
      <c r="M115" s="617"/>
    </row>
    <row r="116" spans="2:13" x14ac:dyDescent="0.25">
      <c r="B116" s="436"/>
      <c r="C116" s="437"/>
      <c r="D116" s="636" t="s">
        <v>81</v>
      </c>
      <c r="E116" s="636"/>
      <c r="F116" s="636"/>
      <c r="G116" s="636"/>
      <c r="H116" s="636"/>
      <c r="I116" s="636"/>
      <c r="J116" s="636"/>
      <c r="K116" s="636"/>
      <c r="L116" s="639" t="s">
        <v>2</v>
      </c>
      <c r="M116" s="640"/>
    </row>
    <row r="117" spans="2:13" x14ac:dyDescent="0.25">
      <c r="B117" s="422" t="s">
        <v>121</v>
      </c>
      <c r="C117" s="423"/>
      <c r="D117" s="375" t="s">
        <v>122</v>
      </c>
      <c r="E117" s="375"/>
      <c r="F117" s="375"/>
      <c r="G117" s="375"/>
      <c r="H117" s="375"/>
      <c r="I117" s="375"/>
      <c r="J117" s="375"/>
      <c r="K117" s="375"/>
      <c r="L117" s="622" t="s">
        <v>5</v>
      </c>
      <c r="M117" s="623"/>
    </row>
    <row r="118" spans="2:13" x14ac:dyDescent="0.25">
      <c r="B118" s="425"/>
      <c r="C118" s="426"/>
      <c r="D118" s="377"/>
      <c r="E118" s="377"/>
      <c r="F118" s="377"/>
      <c r="G118" s="377"/>
      <c r="H118" s="377"/>
      <c r="I118" s="377"/>
      <c r="J118" s="377"/>
      <c r="K118" s="377"/>
      <c r="L118" s="616"/>
      <c r="M118" s="617"/>
    </row>
    <row r="119" spans="2:13" x14ac:dyDescent="0.25">
      <c r="B119" s="440"/>
      <c r="C119" s="441"/>
      <c r="D119" s="394"/>
      <c r="E119" s="394"/>
      <c r="F119" s="394"/>
      <c r="G119" s="394"/>
      <c r="H119" s="394"/>
      <c r="I119" s="394"/>
      <c r="J119" s="394"/>
      <c r="K119" s="394"/>
      <c r="L119" s="620"/>
      <c r="M119" s="621"/>
    </row>
    <row r="120" spans="2:13" x14ac:dyDescent="0.25">
      <c r="B120" s="442" t="s">
        <v>125</v>
      </c>
      <c r="C120" s="443"/>
      <c r="D120" s="386" t="s">
        <v>123</v>
      </c>
      <c r="E120" s="386"/>
      <c r="F120" s="386"/>
      <c r="G120" s="386"/>
      <c r="H120" s="386"/>
      <c r="I120" s="386"/>
      <c r="J120" s="386"/>
      <c r="K120" s="386"/>
      <c r="L120" s="637" t="s">
        <v>6</v>
      </c>
      <c r="M120" s="638"/>
    </row>
    <row r="121" spans="2:13" x14ac:dyDescent="0.25">
      <c r="B121" s="425"/>
      <c r="C121" s="426"/>
      <c r="D121" s="377"/>
      <c r="E121" s="377"/>
      <c r="F121" s="377"/>
      <c r="G121" s="377"/>
      <c r="H121" s="377"/>
      <c r="I121" s="377"/>
      <c r="J121" s="377"/>
      <c r="K121" s="377"/>
      <c r="L121" s="616"/>
      <c r="M121" s="617"/>
    </row>
    <row r="122" spans="2:13" x14ac:dyDescent="0.25">
      <c r="B122" s="425"/>
      <c r="C122" s="426"/>
      <c r="D122" s="377" t="s">
        <v>124</v>
      </c>
      <c r="E122" s="377"/>
      <c r="F122" s="377"/>
      <c r="G122" s="377"/>
      <c r="H122" s="377"/>
      <c r="I122" s="377"/>
      <c r="J122" s="377"/>
      <c r="K122" s="377"/>
      <c r="L122" s="616" t="s">
        <v>6</v>
      </c>
      <c r="M122" s="617"/>
    </row>
    <row r="123" spans="2:13" x14ac:dyDescent="0.25">
      <c r="B123" s="436"/>
      <c r="C123" s="437"/>
      <c r="D123" s="624"/>
      <c r="E123" s="624"/>
      <c r="F123" s="624"/>
      <c r="G123" s="624"/>
      <c r="H123" s="624"/>
      <c r="I123" s="624"/>
      <c r="J123" s="624"/>
      <c r="K123" s="624"/>
      <c r="L123" s="639"/>
      <c r="M123" s="640"/>
    </row>
    <row r="124" spans="2:13" x14ac:dyDescent="0.25">
      <c r="B124" s="422" t="s">
        <v>105</v>
      </c>
      <c r="C124" s="423"/>
      <c r="D124" s="375" t="s">
        <v>98</v>
      </c>
      <c r="E124" s="375"/>
      <c r="F124" s="375"/>
      <c r="G124" s="375"/>
      <c r="H124" s="375"/>
      <c r="I124" s="375"/>
      <c r="J124" s="375"/>
      <c r="K124" s="375"/>
      <c r="L124" s="622" t="s">
        <v>4</v>
      </c>
      <c r="M124" s="623"/>
    </row>
    <row r="125" spans="2:13" x14ac:dyDescent="0.25">
      <c r="B125" s="425"/>
      <c r="C125" s="426"/>
      <c r="D125" s="377"/>
      <c r="E125" s="377"/>
      <c r="F125" s="377"/>
      <c r="G125" s="377"/>
      <c r="H125" s="377"/>
      <c r="I125" s="377"/>
      <c r="J125" s="377"/>
      <c r="K125" s="377"/>
      <c r="L125" s="616"/>
      <c r="M125" s="617"/>
    </row>
    <row r="126" spans="2:13" x14ac:dyDescent="0.25">
      <c r="B126" s="440"/>
      <c r="C126" s="441"/>
      <c r="D126" s="394"/>
      <c r="E126" s="394"/>
      <c r="F126" s="394"/>
      <c r="G126" s="394"/>
      <c r="H126" s="394"/>
      <c r="I126" s="394"/>
      <c r="J126" s="394"/>
      <c r="K126" s="394"/>
      <c r="L126" s="620"/>
      <c r="M126" s="621"/>
    </row>
    <row r="127" spans="2:13" x14ac:dyDescent="0.25">
      <c r="B127" s="422" t="s">
        <v>106</v>
      </c>
      <c r="C127" s="423"/>
      <c r="D127" s="375" t="s">
        <v>99</v>
      </c>
      <c r="E127" s="375"/>
      <c r="F127" s="375"/>
      <c r="G127" s="375"/>
      <c r="H127" s="375"/>
      <c r="I127" s="375"/>
      <c r="J127" s="375"/>
      <c r="K127" s="375"/>
      <c r="L127" s="622" t="s">
        <v>4</v>
      </c>
      <c r="M127" s="623"/>
    </row>
    <row r="128" spans="2:13" x14ac:dyDescent="0.25">
      <c r="B128" s="425"/>
      <c r="C128" s="426"/>
      <c r="D128" s="377"/>
      <c r="E128" s="377"/>
      <c r="F128" s="377"/>
      <c r="G128" s="377"/>
      <c r="H128" s="377"/>
      <c r="I128" s="377"/>
      <c r="J128" s="377"/>
      <c r="K128" s="377"/>
      <c r="L128" s="616"/>
      <c r="M128" s="617"/>
    </row>
    <row r="129" spans="2:13" x14ac:dyDescent="0.25">
      <c r="B129" s="440"/>
      <c r="C129" s="441"/>
      <c r="D129" s="394"/>
      <c r="E129" s="394"/>
      <c r="F129" s="394"/>
      <c r="G129" s="394"/>
      <c r="H129" s="394"/>
      <c r="I129" s="394"/>
      <c r="J129" s="394"/>
      <c r="K129" s="394"/>
      <c r="L129" s="620"/>
      <c r="M129" s="621"/>
    </row>
    <row r="130" spans="2:13" x14ac:dyDescent="0.25">
      <c r="B130" s="442" t="s">
        <v>107</v>
      </c>
      <c r="C130" s="443"/>
      <c r="D130" s="386" t="s">
        <v>100</v>
      </c>
      <c r="E130" s="386"/>
      <c r="F130" s="386"/>
      <c r="G130" s="386"/>
      <c r="H130" s="386"/>
      <c r="I130" s="386"/>
      <c r="J130" s="386"/>
      <c r="K130" s="386"/>
      <c r="L130" s="637" t="s">
        <v>4</v>
      </c>
      <c r="M130" s="638"/>
    </row>
    <row r="131" spans="2:13" x14ac:dyDescent="0.25">
      <c r="B131" s="425"/>
      <c r="C131" s="426"/>
      <c r="D131" s="377"/>
      <c r="E131" s="377"/>
      <c r="F131" s="377"/>
      <c r="G131" s="377"/>
      <c r="H131" s="377"/>
      <c r="I131" s="377"/>
      <c r="J131" s="377"/>
      <c r="K131" s="377"/>
      <c r="L131" s="616"/>
      <c r="M131" s="617"/>
    </row>
    <row r="132" spans="2:13" x14ac:dyDescent="0.25">
      <c r="B132" s="440"/>
      <c r="C132" s="441"/>
      <c r="D132" s="394"/>
      <c r="E132" s="394"/>
      <c r="F132" s="394"/>
      <c r="G132" s="394"/>
      <c r="H132" s="394"/>
      <c r="I132" s="394"/>
      <c r="J132" s="394"/>
      <c r="K132" s="394"/>
      <c r="L132" s="620"/>
      <c r="M132" s="621"/>
    </row>
    <row r="133" spans="2:13" x14ac:dyDescent="0.25">
      <c r="B133" s="422" t="s">
        <v>147</v>
      </c>
      <c r="C133" s="423"/>
      <c r="D133" s="375" t="s">
        <v>146</v>
      </c>
      <c r="E133" s="375"/>
      <c r="F133" s="375"/>
      <c r="G133" s="375"/>
      <c r="H133" s="375"/>
      <c r="I133" s="375"/>
      <c r="J133" s="375"/>
      <c r="K133" s="375"/>
      <c r="L133" s="622" t="s">
        <v>8</v>
      </c>
      <c r="M133" s="623"/>
    </row>
    <row r="134" spans="2:13" x14ac:dyDescent="0.25">
      <c r="B134" s="425"/>
      <c r="C134" s="426"/>
      <c r="D134" s="377"/>
      <c r="E134" s="377"/>
      <c r="F134" s="377"/>
      <c r="G134" s="377"/>
      <c r="H134" s="377"/>
      <c r="I134" s="377"/>
      <c r="J134" s="377"/>
      <c r="K134" s="377"/>
      <c r="L134" s="616"/>
      <c r="M134" s="617"/>
    </row>
    <row r="135" spans="2:13" x14ac:dyDescent="0.25">
      <c r="B135" s="440"/>
      <c r="C135" s="441"/>
      <c r="D135" s="394"/>
      <c r="E135" s="394"/>
      <c r="F135" s="394"/>
      <c r="G135" s="394"/>
      <c r="H135" s="394"/>
      <c r="I135" s="394"/>
      <c r="J135" s="394"/>
      <c r="K135" s="394"/>
      <c r="L135" s="620"/>
      <c r="M135" s="621"/>
    </row>
    <row r="136" spans="2:13" x14ac:dyDescent="0.25">
      <c r="B136" s="442" t="s">
        <v>150</v>
      </c>
      <c r="C136" s="443"/>
      <c r="D136" s="386" t="s">
        <v>148</v>
      </c>
      <c r="E136" s="386"/>
      <c r="F136" s="386"/>
      <c r="G136" s="386"/>
      <c r="H136" s="386"/>
      <c r="I136" s="386"/>
      <c r="J136" s="386"/>
      <c r="K136" s="386"/>
      <c r="L136" s="637" t="s">
        <v>8</v>
      </c>
      <c r="M136" s="638"/>
    </row>
    <row r="137" spans="2:13" x14ac:dyDescent="0.25">
      <c r="B137" s="425"/>
      <c r="C137" s="426"/>
      <c r="D137" s="377"/>
      <c r="E137" s="377"/>
      <c r="F137" s="377"/>
      <c r="G137" s="377"/>
      <c r="H137" s="377"/>
      <c r="I137" s="377"/>
      <c r="J137" s="377"/>
      <c r="K137" s="377"/>
      <c r="L137" s="616"/>
      <c r="M137" s="617"/>
    </row>
    <row r="138" spans="2:13" x14ac:dyDescent="0.25">
      <c r="B138" s="425"/>
      <c r="C138" s="426"/>
      <c r="D138" s="377" t="s">
        <v>149</v>
      </c>
      <c r="E138" s="377"/>
      <c r="F138" s="377"/>
      <c r="G138" s="377"/>
      <c r="H138" s="377"/>
      <c r="I138" s="377"/>
      <c r="J138" s="377"/>
      <c r="K138" s="377"/>
      <c r="L138" s="616" t="s">
        <v>8</v>
      </c>
      <c r="M138" s="617"/>
    </row>
    <row r="139" spans="2:13" x14ac:dyDescent="0.25">
      <c r="B139" s="440"/>
      <c r="C139" s="441"/>
      <c r="D139" s="394"/>
      <c r="E139" s="394"/>
      <c r="F139" s="394"/>
      <c r="G139" s="394"/>
      <c r="H139" s="394"/>
      <c r="I139" s="394"/>
      <c r="J139" s="394"/>
      <c r="K139" s="394"/>
      <c r="L139" s="620"/>
      <c r="M139" s="621"/>
    </row>
    <row r="140" spans="2:13" x14ac:dyDescent="0.25">
      <c r="B140" s="422" t="s">
        <v>108</v>
      </c>
      <c r="C140" s="423"/>
      <c r="D140" s="375" t="s">
        <v>101</v>
      </c>
      <c r="E140" s="375"/>
      <c r="F140" s="375"/>
      <c r="G140" s="375"/>
      <c r="H140" s="375"/>
      <c r="I140" s="375"/>
      <c r="J140" s="375"/>
      <c r="K140" s="375"/>
      <c r="L140" s="622" t="s">
        <v>4</v>
      </c>
      <c r="M140" s="623"/>
    </row>
    <row r="141" spans="2:13" x14ac:dyDescent="0.25">
      <c r="B141" s="425"/>
      <c r="C141" s="426"/>
      <c r="D141" s="377"/>
      <c r="E141" s="377"/>
      <c r="F141" s="377"/>
      <c r="G141" s="377"/>
      <c r="H141" s="377"/>
      <c r="I141" s="377"/>
      <c r="J141" s="377"/>
      <c r="K141" s="377"/>
      <c r="L141" s="616"/>
      <c r="M141" s="617"/>
    </row>
    <row r="142" spans="2:13" x14ac:dyDescent="0.25">
      <c r="B142" s="425"/>
      <c r="C142" s="426"/>
      <c r="D142" s="377" t="s">
        <v>102</v>
      </c>
      <c r="E142" s="377"/>
      <c r="F142" s="377"/>
      <c r="G142" s="377"/>
      <c r="H142" s="377"/>
      <c r="I142" s="377"/>
      <c r="J142" s="377"/>
      <c r="K142" s="377"/>
      <c r="L142" s="616" t="s">
        <v>4</v>
      </c>
      <c r="M142" s="617"/>
    </row>
    <row r="143" spans="2:13" x14ac:dyDescent="0.25">
      <c r="B143" s="440"/>
      <c r="C143" s="441"/>
      <c r="D143" s="394"/>
      <c r="E143" s="394"/>
      <c r="F143" s="394"/>
      <c r="G143" s="394"/>
      <c r="H143" s="394"/>
      <c r="I143" s="394"/>
      <c r="J143" s="394"/>
      <c r="K143" s="394"/>
      <c r="L143" s="620"/>
      <c r="M143" s="621"/>
    </row>
    <row r="144" spans="2:13" x14ac:dyDescent="0.25">
      <c r="B144" s="626" t="s">
        <v>109</v>
      </c>
      <c r="C144" s="627"/>
      <c r="D144" s="632" t="s">
        <v>103</v>
      </c>
      <c r="E144" s="632"/>
      <c r="F144" s="632"/>
      <c r="G144" s="632"/>
      <c r="H144" s="632"/>
      <c r="I144" s="632"/>
      <c r="J144" s="632"/>
      <c r="K144" s="632"/>
      <c r="L144" s="641" t="s">
        <v>4</v>
      </c>
      <c r="M144" s="642"/>
    </row>
    <row r="145" spans="2:13" x14ac:dyDescent="0.25">
      <c r="B145" s="628"/>
      <c r="C145" s="629"/>
      <c r="D145" s="633"/>
      <c r="E145" s="633"/>
      <c r="F145" s="633"/>
      <c r="G145" s="633"/>
      <c r="H145" s="633"/>
      <c r="I145" s="633"/>
      <c r="J145" s="633"/>
      <c r="K145" s="633"/>
      <c r="L145" s="643"/>
      <c r="M145" s="644"/>
    </row>
    <row r="146" spans="2:13" x14ac:dyDescent="0.25">
      <c r="B146" s="630"/>
      <c r="C146" s="631"/>
      <c r="D146" s="634"/>
      <c r="E146" s="634"/>
      <c r="F146" s="634"/>
      <c r="G146" s="634"/>
      <c r="H146" s="634"/>
      <c r="I146" s="634"/>
      <c r="J146" s="634"/>
      <c r="K146" s="634"/>
      <c r="L146" s="645"/>
      <c r="M146" s="646"/>
    </row>
    <row r="147" spans="2:13" x14ac:dyDescent="0.25">
      <c r="B147" s="10"/>
      <c r="C147" s="10"/>
      <c r="D147" s="10"/>
      <c r="E147" s="10"/>
      <c r="F147" s="10"/>
      <c r="G147" s="10"/>
      <c r="H147" s="10"/>
      <c r="I147" s="10"/>
      <c r="J147" s="10"/>
      <c r="K147" s="10"/>
      <c r="L147" s="10"/>
      <c r="M147" s="10"/>
    </row>
    <row r="148" spans="2:13" x14ac:dyDescent="0.25">
      <c r="B148" s="10"/>
      <c r="C148" s="10"/>
      <c r="D148" s="10"/>
      <c r="E148" s="10"/>
      <c r="F148" s="10"/>
      <c r="G148" s="10"/>
      <c r="H148" s="10"/>
      <c r="I148" s="10"/>
      <c r="J148" s="10"/>
      <c r="K148" s="10"/>
      <c r="L148" s="10"/>
      <c r="M148" s="10"/>
    </row>
    <row r="149" spans="2:13" x14ac:dyDescent="0.25">
      <c r="D149" s="10"/>
      <c r="E149" s="10"/>
      <c r="F149" s="10"/>
      <c r="G149" s="10"/>
      <c r="H149" s="10"/>
      <c r="I149" s="10"/>
      <c r="J149" s="10"/>
      <c r="K149" s="10"/>
      <c r="L149" s="10"/>
      <c r="M149" s="10"/>
    </row>
    <row r="150" spans="2:13" x14ac:dyDescent="0.25">
      <c r="B150" s="10"/>
      <c r="C150" s="10"/>
      <c r="D150" s="10"/>
      <c r="E150" s="10"/>
      <c r="F150" s="10"/>
      <c r="G150" s="10"/>
      <c r="H150" s="10"/>
      <c r="I150" s="10"/>
      <c r="J150" s="10"/>
      <c r="K150" s="10"/>
      <c r="L150" s="10"/>
      <c r="M150" s="10"/>
    </row>
    <row r="151" spans="2:13" x14ac:dyDescent="0.25">
      <c r="B151" s="10"/>
      <c r="C151" s="10"/>
      <c r="D151" s="10"/>
      <c r="E151" s="10"/>
      <c r="F151" s="10"/>
      <c r="G151" s="10"/>
      <c r="H151" s="10"/>
      <c r="I151" s="10"/>
      <c r="J151" s="10"/>
      <c r="K151" s="10"/>
      <c r="L151" s="10"/>
      <c r="M151" s="10"/>
    </row>
    <row r="152" spans="2:13" x14ac:dyDescent="0.25">
      <c r="B152" s="10"/>
      <c r="C152" s="10"/>
      <c r="D152" s="10"/>
      <c r="E152" s="10"/>
      <c r="F152" s="10"/>
      <c r="G152" s="10"/>
      <c r="H152" s="10"/>
      <c r="I152" s="10"/>
      <c r="J152" s="10"/>
      <c r="K152" s="10"/>
      <c r="L152" s="10"/>
      <c r="M152" s="10"/>
    </row>
    <row r="153" spans="2:13" x14ac:dyDescent="0.25">
      <c r="B153" s="10"/>
      <c r="C153" s="10"/>
      <c r="D153" s="10"/>
      <c r="E153" s="10"/>
      <c r="F153" s="10"/>
      <c r="G153" s="10"/>
      <c r="H153" s="10"/>
      <c r="I153" s="10"/>
      <c r="J153" s="10"/>
      <c r="K153" s="10"/>
      <c r="L153" s="10"/>
      <c r="M153" s="10"/>
    </row>
    <row r="154" spans="2:13" x14ac:dyDescent="0.25">
      <c r="B154" s="10"/>
      <c r="C154" s="10"/>
      <c r="D154" s="10"/>
      <c r="E154" s="10"/>
      <c r="F154" s="10"/>
      <c r="G154" s="10"/>
      <c r="H154" s="10"/>
      <c r="I154" s="10"/>
      <c r="J154" s="10"/>
      <c r="K154" s="10"/>
      <c r="L154" s="10"/>
      <c r="M154" s="10"/>
    </row>
    <row r="155" spans="2:13" x14ac:dyDescent="0.25">
      <c r="B155" s="10"/>
      <c r="C155" s="10"/>
      <c r="D155" s="10"/>
      <c r="E155" s="10"/>
      <c r="F155" s="10"/>
      <c r="G155" s="10"/>
      <c r="H155" s="10"/>
      <c r="I155" s="10"/>
      <c r="J155" s="10"/>
      <c r="K155" s="10"/>
      <c r="L155" s="10"/>
      <c r="M155" s="10"/>
    </row>
    <row r="156" spans="2:13" x14ac:dyDescent="0.25">
      <c r="B156" s="10"/>
      <c r="C156" s="10"/>
      <c r="D156" s="10"/>
      <c r="E156" s="10"/>
      <c r="F156" s="10"/>
      <c r="G156" s="10"/>
      <c r="H156" s="10"/>
      <c r="I156" s="10"/>
      <c r="J156" s="10"/>
      <c r="K156" s="10"/>
      <c r="L156" s="10"/>
      <c r="M156" s="10"/>
    </row>
    <row r="157" spans="2:13" x14ac:dyDescent="0.25">
      <c r="B157" s="10"/>
      <c r="C157" s="10"/>
      <c r="D157" s="10"/>
      <c r="E157" s="10"/>
      <c r="F157" s="10"/>
      <c r="G157" s="10"/>
      <c r="H157" s="10"/>
      <c r="I157" s="10"/>
      <c r="J157" s="10"/>
      <c r="K157" s="10"/>
      <c r="L157" s="10"/>
      <c r="M157" s="10"/>
    </row>
    <row r="158" spans="2:13" x14ac:dyDescent="0.25">
      <c r="B158" s="10"/>
      <c r="C158" s="10"/>
      <c r="D158" s="10"/>
      <c r="E158" s="10"/>
      <c r="F158" s="10"/>
      <c r="G158" s="10"/>
      <c r="H158" s="10"/>
      <c r="I158" s="10"/>
      <c r="J158" s="10"/>
      <c r="K158" s="10"/>
      <c r="L158" s="10"/>
      <c r="M158" s="10"/>
    </row>
    <row r="159" spans="2:13" x14ac:dyDescent="0.25">
      <c r="B159" s="10"/>
      <c r="C159" s="10"/>
      <c r="D159" s="10"/>
      <c r="E159" s="10"/>
      <c r="F159" s="10"/>
      <c r="G159" s="10"/>
      <c r="H159" s="10"/>
      <c r="I159" s="10"/>
      <c r="J159" s="10"/>
      <c r="K159" s="10"/>
      <c r="L159" s="10"/>
      <c r="M159" s="10"/>
    </row>
    <row r="160" spans="2:13" x14ac:dyDescent="0.25">
      <c r="B160" s="10"/>
      <c r="C160" s="10"/>
      <c r="D160" s="10"/>
      <c r="E160" s="10"/>
      <c r="F160" s="10"/>
      <c r="G160" s="10"/>
      <c r="H160" s="10"/>
      <c r="I160" s="10"/>
      <c r="J160" s="10"/>
      <c r="K160" s="10"/>
      <c r="L160" s="10"/>
      <c r="M160" s="10"/>
    </row>
    <row r="161" spans="2:13" x14ac:dyDescent="0.25">
      <c r="B161" s="10"/>
      <c r="C161" s="10"/>
      <c r="D161" s="10"/>
      <c r="E161" s="10"/>
      <c r="F161" s="10"/>
      <c r="G161" s="10"/>
      <c r="H161" s="10"/>
      <c r="I161" s="10"/>
      <c r="J161" s="10"/>
      <c r="K161" s="10"/>
      <c r="L161" s="10"/>
      <c r="M161" s="10"/>
    </row>
    <row r="162" spans="2:13" x14ac:dyDescent="0.25">
      <c r="B162" s="10"/>
      <c r="C162" s="10"/>
      <c r="D162" s="10"/>
      <c r="E162" s="10"/>
      <c r="F162" s="10"/>
      <c r="G162" s="10"/>
      <c r="H162" s="10"/>
      <c r="I162" s="10"/>
      <c r="J162" s="10"/>
      <c r="K162" s="10"/>
      <c r="L162" s="10"/>
      <c r="M162" s="10"/>
    </row>
    <row r="163" spans="2:13" x14ac:dyDescent="0.25">
      <c r="B163" s="10"/>
      <c r="C163" s="10"/>
      <c r="D163" s="10"/>
      <c r="E163" s="10"/>
      <c r="F163" s="10"/>
      <c r="G163" s="10"/>
      <c r="H163" s="10"/>
      <c r="I163" s="10"/>
      <c r="J163" s="10"/>
      <c r="K163" s="10"/>
      <c r="L163" s="10"/>
      <c r="M163" s="10"/>
    </row>
    <row r="164" spans="2:13" x14ac:dyDescent="0.25">
      <c r="B164" s="10"/>
      <c r="C164" s="10"/>
      <c r="D164" s="10"/>
      <c r="E164" s="10"/>
      <c r="F164" s="10"/>
      <c r="G164" s="10"/>
      <c r="H164" s="10"/>
      <c r="I164" s="10"/>
      <c r="J164" s="10"/>
      <c r="K164" s="10"/>
      <c r="L164" s="10"/>
      <c r="M164" s="10"/>
    </row>
    <row r="165" spans="2:13" x14ac:dyDescent="0.25">
      <c r="B165" s="10"/>
      <c r="C165" s="10"/>
      <c r="D165" s="10"/>
      <c r="E165" s="10"/>
      <c r="F165" s="10"/>
      <c r="G165" s="10"/>
      <c r="H165" s="10"/>
      <c r="I165" s="10"/>
      <c r="J165" s="10"/>
      <c r="K165" s="10"/>
      <c r="L165" s="10"/>
      <c r="M165" s="10"/>
    </row>
    <row r="166" spans="2:13" x14ac:dyDescent="0.25">
      <c r="B166" s="10"/>
      <c r="C166" s="10"/>
      <c r="D166" s="10"/>
      <c r="E166" s="10"/>
      <c r="F166" s="10"/>
      <c r="G166" s="10"/>
      <c r="H166" s="10"/>
      <c r="I166" s="10"/>
      <c r="J166" s="10"/>
      <c r="K166" s="10"/>
      <c r="L166" s="10"/>
      <c r="M166" s="10"/>
    </row>
    <row r="167" spans="2:13" x14ac:dyDescent="0.25">
      <c r="B167" s="10"/>
      <c r="C167" s="10"/>
      <c r="D167" s="10"/>
      <c r="E167" s="10"/>
      <c r="F167" s="10"/>
      <c r="G167" s="10"/>
      <c r="H167" s="10"/>
      <c r="I167" s="10"/>
      <c r="J167" s="10"/>
      <c r="K167" s="10"/>
      <c r="L167" s="10"/>
      <c r="M167" s="10"/>
    </row>
    <row r="168" spans="2:13" x14ac:dyDescent="0.25">
      <c r="B168" s="10"/>
      <c r="C168" s="10"/>
      <c r="D168" s="10"/>
      <c r="E168" s="10"/>
      <c r="F168" s="10"/>
      <c r="G168" s="10"/>
      <c r="H168" s="10"/>
      <c r="I168" s="10"/>
      <c r="J168" s="10"/>
      <c r="K168" s="10"/>
      <c r="L168" s="10"/>
      <c r="M168" s="10"/>
    </row>
    <row r="169" spans="2:13" x14ac:dyDescent="0.25">
      <c r="B169" s="10"/>
      <c r="C169" s="10"/>
      <c r="D169" s="10"/>
      <c r="E169" s="10"/>
      <c r="F169" s="10"/>
      <c r="G169" s="10"/>
      <c r="H169" s="10"/>
      <c r="I169" s="10"/>
      <c r="J169" s="10"/>
      <c r="K169" s="10"/>
      <c r="L169" s="10"/>
      <c r="M169" s="10"/>
    </row>
    <row r="170" spans="2:13" x14ac:dyDescent="0.25">
      <c r="B170" s="10"/>
      <c r="C170" s="10"/>
      <c r="D170" s="10"/>
      <c r="E170" s="10"/>
      <c r="F170" s="10"/>
      <c r="G170" s="10"/>
      <c r="H170" s="10"/>
      <c r="I170" s="10"/>
      <c r="J170" s="10"/>
      <c r="K170" s="10"/>
      <c r="L170" s="10"/>
      <c r="M170" s="10"/>
    </row>
    <row r="171" spans="2:13" x14ac:dyDescent="0.25">
      <c r="B171" s="10"/>
      <c r="C171" s="10"/>
      <c r="D171" s="10"/>
      <c r="E171" s="10"/>
      <c r="F171" s="10"/>
      <c r="G171" s="10"/>
      <c r="H171" s="10"/>
      <c r="I171" s="10"/>
      <c r="J171" s="10"/>
      <c r="K171" s="10"/>
      <c r="L171" s="10"/>
      <c r="M171" s="10"/>
    </row>
    <row r="172" spans="2:13" x14ac:dyDescent="0.25">
      <c r="B172" s="10"/>
      <c r="C172" s="10"/>
      <c r="D172" s="10"/>
      <c r="E172" s="10"/>
      <c r="F172" s="10"/>
      <c r="G172" s="10"/>
      <c r="H172" s="10"/>
      <c r="I172" s="10"/>
      <c r="J172" s="10"/>
      <c r="K172" s="10"/>
      <c r="L172" s="10"/>
      <c r="M172" s="10"/>
    </row>
    <row r="173" spans="2:13" x14ac:dyDescent="0.25">
      <c r="B173" s="10"/>
      <c r="C173" s="10"/>
      <c r="D173" s="10"/>
      <c r="E173" s="10"/>
      <c r="F173" s="10"/>
      <c r="G173" s="10"/>
      <c r="H173" s="10"/>
      <c r="I173" s="10"/>
      <c r="J173" s="10"/>
      <c r="K173" s="10"/>
      <c r="L173" s="10"/>
      <c r="M173" s="10"/>
    </row>
    <row r="174" spans="2:13" x14ac:dyDescent="0.25">
      <c r="B174" s="10"/>
      <c r="C174" s="10"/>
      <c r="D174" s="10"/>
      <c r="E174" s="10"/>
      <c r="F174" s="10"/>
      <c r="G174" s="10"/>
      <c r="H174" s="10"/>
      <c r="I174" s="10"/>
      <c r="J174" s="10"/>
      <c r="K174" s="10"/>
      <c r="L174" s="10"/>
      <c r="M174" s="10"/>
    </row>
    <row r="175" spans="2:13" x14ac:dyDescent="0.25">
      <c r="B175" s="10"/>
      <c r="C175" s="10"/>
      <c r="D175" s="10"/>
      <c r="E175" s="10"/>
      <c r="F175" s="10"/>
      <c r="G175" s="10"/>
      <c r="H175" s="10"/>
      <c r="I175" s="10"/>
      <c r="J175" s="10"/>
      <c r="K175" s="10"/>
      <c r="L175" s="10"/>
      <c r="M175" s="10"/>
    </row>
    <row r="176" spans="2:13" x14ac:dyDescent="0.25">
      <c r="B176" s="10"/>
      <c r="C176" s="10"/>
      <c r="D176" s="10"/>
      <c r="E176" s="10"/>
      <c r="F176" s="10"/>
      <c r="G176" s="10"/>
      <c r="H176" s="10"/>
      <c r="I176" s="10"/>
      <c r="J176" s="10"/>
      <c r="K176" s="10"/>
      <c r="L176" s="10"/>
      <c r="M176" s="10"/>
    </row>
    <row r="177" spans="2:13" x14ac:dyDescent="0.25">
      <c r="B177" s="10"/>
      <c r="C177" s="10"/>
      <c r="D177" s="10"/>
      <c r="E177" s="10"/>
      <c r="F177" s="10"/>
      <c r="G177" s="10"/>
      <c r="H177" s="10"/>
      <c r="I177" s="10"/>
      <c r="J177" s="10"/>
      <c r="K177" s="10"/>
      <c r="L177" s="10"/>
      <c r="M177" s="10"/>
    </row>
    <row r="178" spans="2:13" x14ac:dyDescent="0.25">
      <c r="B178" s="10"/>
      <c r="C178" s="10"/>
      <c r="D178" s="10"/>
      <c r="E178" s="10"/>
      <c r="F178" s="10"/>
      <c r="G178" s="10"/>
      <c r="H178" s="10"/>
      <c r="I178" s="10"/>
      <c r="J178" s="10"/>
      <c r="K178" s="10"/>
      <c r="L178" s="10"/>
      <c r="M178" s="10"/>
    </row>
    <row r="179" spans="2:13" x14ac:dyDescent="0.25">
      <c r="B179" s="10"/>
      <c r="C179" s="10"/>
      <c r="D179" s="10"/>
      <c r="E179" s="10"/>
      <c r="F179" s="10"/>
      <c r="G179" s="10"/>
      <c r="H179" s="10"/>
      <c r="I179" s="10"/>
      <c r="J179" s="10"/>
      <c r="K179" s="10"/>
      <c r="L179" s="10"/>
      <c r="M179" s="10"/>
    </row>
    <row r="180" spans="2:13" x14ac:dyDescent="0.25">
      <c r="B180" s="10"/>
      <c r="C180" s="10"/>
      <c r="D180" s="10"/>
      <c r="E180" s="10"/>
      <c r="F180" s="10"/>
      <c r="G180" s="10"/>
      <c r="H180" s="10"/>
      <c r="I180" s="10"/>
      <c r="J180" s="10"/>
      <c r="K180" s="10"/>
      <c r="L180" s="10"/>
      <c r="M180" s="10"/>
    </row>
    <row r="181" spans="2:13" x14ac:dyDescent="0.25">
      <c r="B181" s="10"/>
      <c r="C181" s="10"/>
      <c r="D181" s="10"/>
      <c r="E181" s="10"/>
      <c r="F181" s="10"/>
      <c r="G181" s="10"/>
      <c r="H181" s="10"/>
      <c r="I181" s="10"/>
      <c r="J181" s="10"/>
      <c r="K181" s="10"/>
      <c r="L181" s="10"/>
      <c r="M181" s="10"/>
    </row>
    <row r="182" spans="2:13" x14ac:dyDescent="0.25">
      <c r="B182" s="10"/>
      <c r="C182" s="10"/>
      <c r="D182" s="10"/>
      <c r="E182" s="10"/>
      <c r="F182" s="10"/>
      <c r="G182" s="10"/>
      <c r="H182" s="10"/>
      <c r="I182" s="10"/>
      <c r="J182" s="10"/>
      <c r="K182" s="10"/>
      <c r="L182" s="10"/>
      <c r="M182" s="10"/>
    </row>
    <row r="183" spans="2:13" x14ac:dyDescent="0.25">
      <c r="B183" s="10"/>
      <c r="C183" s="10"/>
      <c r="D183" s="10"/>
      <c r="E183" s="10"/>
      <c r="F183" s="10"/>
      <c r="G183" s="10"/>
      <c r="H183" s="10"/>
      <c r="I183" s="10"/>
      <c r="J183" s="10"/>
      <c r="K183" s="10"/>
      <c r="L183" s="10"/>
      <c r="M183" s="10"/>
    </row>
    <row r="184" spans="2:13" x14ac:dyDescent="0.25">
      <c r="B184" s="10"/>
      <c r="C184" s="10"/>
      <c r="D184" s="10"/>
      <c r="E184" s="10"/>
      <c r="F184" s="10"/>
      <c r="G184" s="10"/>
      <c r="H184" s="10"/>
      <c r="I184" s="10"/>
      <c r="J184" s="10"/>
      <c r="K184" s="10"/>
      <c r="L184" s="10"/>
      <c r="M184" s="10"/>
    </row>
    <row r="185" spans="2:13" x14ac:dyDescent="0.25">
      <c r="B185" s="10"/>
      <c r="C185" s="10"/>
      <c r="D185" s="10"/>
      <c r="E185" s="10"/>
      <c r="F185" s="10"/>
      <c r="G185" s="10"/>
      <c r="H185" s="10"/>
      <c r="I185" s="10"/>
      <c r="J185" s="10"/>
      <c r="K185" s="10"/>
      <c r="L185" s="10"/>
      <c r="M185" s="10"/>
    </row>
    <row r="186" spans="2:13" x14ac:dyDescent="0.25">
      <c r="B186" s="10"/>
      <c r="C186" s="10"/>
      <c r="D186" s="10"/>
      <c r="E186" s="10"/>
      <c r="F186" s="10"/>
      <c r="G186" s="10"/>
      <c r="H186" s="10"/>
      <c r="I186" s="10"/>
      <c r="J186" s="10"/>
      <c r="K186" s="10"/>
      <c r="L186" s="10"/>
      <c r="M186" s="10"/>
    </row>
    <row r="187" spans="2:13" x14ac:dyDescent="0.25">
      <c r="B187" s="10"/>
      <c r="C187" s="10"/>
      <c r="D187" s="10"/>
      <c r="E187" s="10"/>
      <c r="F187" s="10"/>
      <c r="G187" s="10"/>
      <c r="H187" s="10"/>
      <c r="I187" s="10"/>
      <c r="J187" s="10"/>
      <c r="K187" s="10"/>
      <c r="L187" s="10"/>
      <c r="M187" s="10"/>
    </row>
    <row r="188" spans="2:13" x14ac:dyDescent="0.25">
      <c r="B188" s="10"/>
      <c r="C188" s="10"/>
      <c r="D188" s="10"/>
      <c r="E188" s="10"/>
      <c r="F188" s="10"/>
      <c r="G188" s="10"/>
      <c r="H188" s="10"/>
      <c r="I188" s="10"/>
      <c r="J188" s="10"/>
      <c r="K188" s="10"/>
      <c r="L188" s="10"/>
      <c r="M188" s="10"/>
    </row>
    <row r="189" spans="2:13" x14ac:dyDescent="0.25">
      <c r="B189" s="10"/>
      <c r="C189" s="10"/>
      <c r="D189" s="10"/>
      <c r="E189" s="10"/>
      <c r="F189" s="10"/>
      <c r="G189" s="10"/>
      <c r="H189" s="10"/>
      <c r="I189" s="10"/>
      <c r="J189" s="10"/>
      <c r="K189" s="10"/>
      <c r="L189" s="10"/>
      <c r="M189" s="10"/>
    </row>
    <row r="190" spans="2:13" x14ac:dyDescent="0.25">
      <c r="B190" s="10"/>
      <c r="C190" s="10"/>
      <c r="D190" s="10"/>
      <c r="E190" s="10"/>
      <c r="F190" s="10"/>
      <c r="G190" s="10"/>
      <c r="H190" s="10"/>
      <c r="I190" s="10"/>
      <c r="J190" s="10"/>
      <c r="K190" s="10"/>
      <c r="L190" s="10"/>
      <c r="M190" s="10"/>
    </row>
    <row r="191" spans="2:13" x14ac:dyDescent="0.25">
      <c r="B191" s="10"/>
      <c r="C191" s="10"/>
      <c r="D191" s="10"/>
      <c r="E191" s="10"/>
      <c r="F191" s="10"/>
      <c r="G191" s="10"/>
      <c r="H191" s="10"/>
      <c r="I191" s="10"/>
      <c r="J191" s="10"/>
      <c r="K191" s="10"/>
      <c r="L191" s="10"/>
      <c r="M191" s="10"/>
    </row>
    <row r="192" spans="2:13" x14ac:dyDescent="0.25">
      <c r="B192" s="10"/>
      <c r="C192" s="10"/>
      <c r="D192" s="10"/>
      <c r="E192" s="10"/>
      <c r="F192" s="10"/>
      <c r="G192" s="10"/>
      <c r="H192" s="10"/>
      <c r="I192" s="10"/>
      <c r="J192" s="10"/>
      <c r="K192" s="10"/>
      <c r="L192" s="10"/>
      <c r="M192" s="10"/>
    </row>
    <row r="193" spans="2:13" x14ac:dyDescent="0.25">
      <c r="B193" s="10"/>
      <c r="C193" s="10"/>
      <c r="D193" s="10"/>
      <c r="E193" s="10"/>
      <c r="F193" s="10"/>
      <c r="G193" s="10"/>
      <c r="H193" s="10"/>
      <c r="I193" s="10"/>
      <c r="J193" s="10"/>
      <c r="K193" s="10"/>
      <c r="L193" s="10"/>
      <c r="M193" s="10"/>
    </row>
    <row r="194" spans="2:13" x14ac:dyDescent="0.25">
      <c r="B194" s="10"/>
      <c r="C194" s="10"/>
      <c r="D194" s="10"/>
      <c r="E194" s="10"/>
      <c r="F194" s="10"/>
      <c r="G194" s="10"/>
      <c r="H194" s="10"/>
      <c r="I194" s="10"/>
      <c r="J194" s="10"/>
      <c r="K194" s="10"/>
      <c r="L194" s="10"/>
      <c r="M194" s="10"/>
    </row>
    <row r="195" spans="2:13" x14ac:dyDescent="0.25">
      <c r="B195" s="10"/>
      <c r="C195" s="10"/>
      <c r="D195" s="10"/>
      <c r="E195" s="10"/>
      <c r="F195" s="10"/>
      <c r="G195" s="10"/>
      <c r="H195" s="10"/>
      <c r="I195" s="10"/>
      <c r="J195" s="10"/>
      <c r="K195" s="10"/>
      <c r="L195" s="10"/>
      <c r="M195" s="10"/>
    </row>
    <row r="196" spans="2:13" x14ac:dyDescent="0.25">
      <c r="B196" s="10"/>
      <c r="C196" s="10"/>
      <c r="D196" s="10"/>
      <c r="E196" s="10"/>
      <c r="F196" s="10"/>
      <c r="G196" s="10"/>
      <c r="H196" s="10"/>
      <c r="I196" s="10"/>
      <c r="J196" s="10"/>
      <c r="K196" s="10"/>
      <c r="L196" s="10"/>
      <c r="M196" s="10"/>
    </row>
    <row r="197" spans="2:13" x14ac:dyDescent="0.25">
      <c r="B197" s="10"/>
      <c r="C197" s="10"/>
      <c r="D197" s="10"/>
      <c r="E197" s="10"/>
      <c r="F197" s="10"/>
      <c r="G197" s="10"/>
      <c r="H197" s="10"/>
      <c r="I197" s="10"/>
      <c r="J197" s="10"/>
      <c r="K197" s="10"/>
      <c r="L197" s="10"/>
      <c r="M197" s="10"/>
    </row>
    <row r="198" spans="2:13" x14ac:dyDescent="0.25">
      <c r="B198" s="10"/>
      <c r="C198" s="10"/>
      <c r="D198" s="10"/>
      <c r="E198" s="10"/>
      <c r="F198" s="10"/>
      <c r="G198" s="10"/>
      <c r="H198" s="10"/>
      <c r="I198" s="10"/>
      <c r="J198" s="10"/>
      <c r="K198" s="10"/>
      <c r="L198" s="10"/>
      <c r="M198" s="10"/>
    </row>
    <row r="199" spans="2:13" x14ac:dyDescent="0.25">
      <c r="B199" s="10"/>
      <c r="C199" s="10"/>
      <c r="D199" s="10"/>
      <c r="E199" s="10"/>
      <c r="F199" s="10"/>
      <c r="G199" s="10"/>
      <c r="H199" s="10"/>
      <c r="I199" s="10"/>
      <c r="J199" s="10"/>
      <c r="K199" s="10"/>
      <c r="L199" s="10"/>
      <c r="M199" s="10"/>
    </row>
    <row r="200" spans="2:13" x14ac:dyDescent="0.25">
      <c r="B200" s="10"/>
      <c r="C200" s="10"/>
      <c r="D200" s="10"/>
      <c r="E200" s="10"/>
      <c r="F200" s="10"/>
      <c r="G200" s="10"/>
      <c r="H200" s="10"/>
      <c r="I200" s="10"/>
      <c r="J200" s="10"/>
      <c r="K200" s="10"/>
      <c r="L200" s="10"/>
      <c r="M200" s="10"/>
    </row>
    <row r="201" spans="2:13" x14ac:dyDescent="0.25">
      <c r="B201" s="10"/>
      <c r="C201" s="10"/>
      <c r="D201" s="10"/>
      <c r="E201" s="10"/>
      <c r="F201" s="10"/>
      <c r="G201" s="10"/>
      <c r="H201" s="10"/>
      <c r="I201" s="10"/>
      <c r="J201" s="10"/>
      <c r="K201" s="10"/>
      <c r="L201" s="10"/>
      <c r="M201" s="10"/>
    </row>
    <row r="202" spans="2:13" x14ac:dyDescent="0.25">
      <c r="B202" s="10"/>
      <c r="C202" s="10"/>
      <c r="D202" s="10"/>
      <c r="E202" s="10"/>
      <c r="F202" s="10"/>
      <c r="G202" s="10"/>
      <c r="H202" s="10"/>
      <c r="I202" s="10"/>
      <c r="J202" s="10"/>
      <c r="K202" s="10"/>
      <c r="L202" s="10"/>
      <c r="M202" s="10"/>
    </row>
    <row r="203" spans="2:13" x14ac:dyDescent="0.25">
      <c r="B203" s="10"/>
      <c r="C203" s="10"/>
      <c r="D203" s="10"/>
      <c r="E203" s="10"/>
      <c r="F203" s="10"/>
      <c r="G203" s="10"/>
      <c r="H203" s="10"/>
      <c r="I203" s="10"/>
      <c r="J203" s="10"/>
      <c r="K203" s="10"/>
      <c r="L203" s="10"/>
      <c r="M203" s="10"/>
    </row>
    <row r="204" spans="2:13" x14ac:dyDescent="0.25">
      <c r="B204" s="10"/>
      <c r="C204" s="10"/>
      <c r="D204" s="10"/>
      <c r="E204" s="10"/>
      <c r="F204" s="10"/>
      <c r="G204" s="10"/>
      <c r="H204" s="10"/>
      <c r="I204" s="10"/>
      <c r="J204" s="10"/>
      <c r="K204" s="10"/>
      <c r="L204" s="10"/>
      <c r="M204" s="10"/>
    </row>
    <row r="205" spans="2:13" x14ac:dyDescent="0.25">
      <c r="B205" s="10"/>
      <c r="C205" s="10"/>
      <c r="D205" s="10"/>
      <c r="E205" s="10"/>
      <c r="F205" s="10"/>
      <c r="G205" s="10"/>
      <c r="H205" s="10"/>
      <c r="I205" s="10"/>
      <c r="J205" s="10"/>
      <c r="K205" s="10"/>
      <c r="L205" s="10"/>
      <c r="M205" s="10"/>
    </row>
    <row r="206" spans="2:13" x14ac:dyDescent="0.25">
      <c r="B206" s="10"/>
      <c r="C206" s="10"/>
      <c r="D206" s="10"/>
      <c r="E206" s="10"/>
      <c r="F206" s="10"/>
      <c r="G206" s="10"/>
      <c r="H206" s="10"/>
      <c r="I206" s="10"/>
      <c r="J206" s="10"/>
      <c r="K206" s="10"/>
      <c r="L206" s="10"/>
      <c r="M206" s="10"/>
    </row>
    <row r="207" spans="2:13" x14ac:dyDescent="0.25">
      <c r="B207" s="10"/>
      <c r="C207" s="10"/>
      <c r="D207" s="10"/>
      <c r="E207" s="10"/>
      <c r="F207" s="10"/>
      <c r="G207" s="10"/>
      <c r="H207" s="10"/>
      <c r="I207" s="10"/>
      <c r="J207" s="10"/>
      <c r="K207" s="10"/>
      <c r="L207" s="10"/>
      <c r="M207" s="10"/>
    </row>
    <row r="208" spans="2:13" x14ac:dyDescent="0.25">
      <c r="B208" s="10"/>
      <c r="C208" s="10"/>
      <c r="D208" s="10"/>
      <c r="E208" s="10"/>
      <c r="F208" s="10"/>
      <c r="G208" s="10"/>
      <c r="H208" s="10"/>
      <c r="I208" s="10"/>
      <c r="J208" s="10"/>
      <c r="K208" s="10"/>
      <c r="L208" s="10"/>
      <c r="M208" s="10"/>
    </row>
    <row r="209" spans="2:13" x14ac:dyDescent="0.25">
      <c r="B209" s="10"/>
      <c r="C209" s="10"/>
      <c r="D209" s="10"/>
      <c r="E209" s="10"/>
      <c r="F209" s="10"/>
      <c r="G209" s="10"/>
      <c r="H209" s="10"/>
      <c r="I209" s="10"/>
      <c r="J209" s="10"/>
      <c r="K209" s="10"/>
      <c r="L209" s="10"/>
      <c r="M209" s="10"/>
    </row>
    <row r="210" spans="2:13" x14ac:dyDescent="0.25">
      <c r="B210" s="10"/>
      <c r="C210" s="10"/>
      <c r="D210" s="10"/>
      <c r="E210" s="10"/>
      <c r="F210" s="10"/>
      <c r="G210" s="10"/>
      <c r="H210" s="10"/>
      <c r="I210" s="10"/>
      <c r="J210" s="10"/>
      <c r="K210" s="10"/>
      <c r="L210" s="10"/>
      <c r="M210" s="10"/>
    </row>
    <row r="211" spans="2:13" x14ac:dyDescent="0.25">
      <c r="B211" s="10"/>
      <c r="C211" s="10"/>
      <c r="D211" s="10"/>
      <c r="E211" s="10"/>
      <c r="F211" s="10"/>
      <c r="G211" s="10"/>
      <c r="H211" s="10"/>
      <c r="I211" s="10"/>
      <c r="J211" s="10"/>
      <c r="K211" s="10"/>
      <c r="L211" s="10"/>
      <c r="M211" s="10"/>
    </row>
    <row r="212" spans="2:13" x14ac:dyDescent="0.25">
      <c r="B212" s="10"/>
      <c r="C212" s="10"/>
      <c r="D212" s="10"/>
      <c r="E212" s="10"/>
      <c r="F212" s="10"/>
      <c r="G212" s="10"/>
      <c r="H212" s="10"/>
      <c r="I212" s="10"/>
      <c r="J212" s="10"/>
      <c r="K212" s="10"/>
      <c r="L212" s="10"/>
      <c r="M212" s="10"/>
    </row>
    <row r="213" spans="2:13" x14ac:dyDescent="0.25">
      <c r="B213" s="10"/>
      <c r="C213" s="10"/>
      <c r="D213" s="10"/>
      <c r="E213" s="10"/>
      <c r="F213" s="10"/>
      <c r="G213" s="10"/>
      <c r="H213" s="10"/>
      <c r="I213" s="10"/>
      <c r="J213" s="10"/>
      <c r="K213" s="10"/>
      <c r="L213" s="10"/>
      <c r="M213" s="10"/>
    </row>
    <row r="214" spans="2:13" x14ac:dyDescent="0.25">
      <c r="B214" s="10"/>
      <c r="C214" s="10"/>
      <c r="D214" s="10"/>
      <c r="E214" s="10"/>
      <c r="F214" s="10"/>
      <c r="G214" s="10"/>
      <c r="H214" s="10"/>
      <c r="I214" s="10"/>
      <c r="J214" s="10"/>
      <c r="K214" s="10"/>
      <c r="L214" s="10"/>
      <c r="M214" s="10"/>
    </row>
    <row r="215" spans="2:13" x14ac:dyDescent="0.25">
      <c r="B215" s="10"/>
      <c r="C215" s="10"/>
      <c r="D215" s="10"/>
      <c r="E215" s="10"/>
      <c r="F215" s="10"/>
      <c r="G215" s="10"/>
      <c r="H215" s="10"/>
      <c r="I215" s="10"/>
      <c r="J215" s="10"/>
      <c r="K215" s="10"/>
      <c r="L215" s="10"/>
      <c r="M215" s="10"/>
    </row>
    <row r="216" spans="2:13" x14ac:dyDescent="0.25">
      <c r="B216" s="10"/>
      <c r="C216" s="10"/>
      <c r="D216" s="10"/>
      <c r="E216" s="10"/>
      <c r="F216" s="10"/>
      <c r="G216" s="10"/>
      <c r="H216" s="10"/>
      <c r="I216" s="10"/>
      <c r="J216" s="10"/>
      <c r="K216" s="10"/>
      <c r="L216" s="10"/>
      <c r="M216" s="10"/>
    </row>
    <row r="217" spans="2:13" x14ac:dyDescent="0.25">
      <c r="B217" s="10"/>
      <c r="C217" s="10"/>
      <c r="D217" s="10"/>
      <c r="E217" s="10"/>
      <c r="F217" s="10"/>
      <c r="G217" s="10"/>
      <c r="H217" s="10"/>
      <c r="I217" s="10"/>
      <c r="J217" s="10"/>
      <c r="K217" s="10"/>
      <c r="L217" s="10"/>
      <c r="M217" s="10"/>
    </row>
    <row r="218" spans="2:13" x14ac:dyDescent="0.25">
      <c r="B218" s="10"/>
      <c r="C218" s="10"/>
      <c r="D218" s="10"/>
      <c r="E218" s="10"/>
      <c r="F218" s="10"/>
      <c r="G218" s="10"/>
      <c r="H218" s="10"/>
      <c r="I218" s="10"/>
      <c r="J218" s="10"/>
      <c r="K218" s="10"/>
      <c r="L218" s="10"/>
      <c r="M218" s="10"/>
    </row>
    <row r="219" spans="2:13" x14ac:dyDescent="0.25">
      <c r="B219" s="10"/>
      <c r="C219" s="10"/>
      <c r="D219" s="10"/>
      <c r="E219" s="10"/>
      <c r="F219" s="10"/>
      <c r="G219" s="10"/>
      <c r="H219" s="10"/>
      <c r="I219" s="10"/>
      <c r="J219" s="10"/>
      <c r="K219" s="10"/>
      <c r="L219" s="10"/>
      <c r="M219" s="10"/>
    </row>
    <row r="220" spans="2:13" x14ac:dyDescent="0.25">
      <c r="B220" s="10"/>
      <c r="C220" s="10"/>
      <c r="D220" s="10"/>
      <c r="E220" s="10"/>
      <c r="F220" s="10"/>
      <c r="G220" s="10"/>
      <c r="H220" s="10"/>
      <c r="I220" s="10"/>
      <c r="J220" s="10"/>
      <c r="K220" s="10"/>
      <c r="L220" s="10"/>
      <c r="M220" s="10"/>
    </row>
    <row r="221" spans="2:13" x14ac:dyDescent="0.25">
      <c r="B221" s="10"/>
      <c r="C221" s="10"/>
      <c r="D221" s="10"/>
      <c r="E221" s="10"/>
      <c r="F221" s="10"/>
      <c r="G221" s="10"/>
      <c r="H221" s="10"/>
      <c r="I221" s="10"/>
      <c r="J221" s="10"/>
      <c r="K221" s="10"/>
      <c r="L221" s="10"/>
      <c r="M221" s="10"/>
    </row>
    <row r="222" spans="2:13" x14ac:dyDescent="0.25">
      <c r="B222" s="10"/>
      <c r="C222" s="10"/>
      <c r="D222" s="10"/>
      <c r="E222" s="10"/>
      <c r="F222" s="10"/>
      <c r="G222" s="10"/>
      <c r="H222" s="10"/>
      <c r="I222" s="10"/>
      <c r="J222" s="10"/>
      <c r="K222" s="10"/>
      <c r="L222" s="10"/>
      <c r="M222" s="10"/>
    </row>
    <row r="223" spans="2:13" x14ac:dyDescent="0.25">
      <c r="B223" s="10"/>
      <c r="C223" s="10"/>
      <c r="D223" s="10"/>
      <c r="E223" s="10"/>
      <c r="F223" s="10"/>
      <c r="G223" s="10"/>
      <c r="H223" s="10"/>
      <c r="I223" s="10"/>
      <c r="J223" s="10"/>
      <c r="K223" s="10"/>
      <c r="L223" s="10"/>
      <c r="M223" s="10"/>
    </row>
    <row r="224" spans="2:13" x14ac:dyDescent="0.25">
      <c r="B224" s="10"/>
      <c r="C224" s="10"/>
      <c r="D224" s="10"/>
      <c r="E224" s="10"/>
      <c r="F224" s="10"/>
      <c r="G224" s="10"/>
      <c r="H224" s="10"/>
      <c r="I224" s="10"/>
      <c r="J224" s="10"/>
      <c r="K224" s="10"/>
      <c r="L224" s="10"/>
      <c r="M224" s="10"/>
    </row>
    <row r="225" spans="2:13" x14ac:dyDescent="0.25">
      <c r="B225" s="10"/>
      <c r="C225" s="10"/>
      <c r="D225" s="10"/>
      <c r="E225" s="10"/>
      <c r="F225" s="10"/>
      <c r="G225" s="10"/>
      <c r="H225" s="10"/>
      <c r="I225" s="10"/>
      <c r="J225" s="10"/>
      <c r="K225" s="10"/>
      <c r="L225" s="10"/>
      <c r="M225" s="10"/>
    </row>
    <row r="226" spans="2:13" x14ac:dyDescent="0.25">
      <c r="B226" s="10"/>
      <c r="C226" s="10"/>
      <c r="D226" s="10"/>
      <c r="E226" s="10"/>
      <c r="F226" s="10"/>
      <c r="G226" s="10"/>
      <c r="H226" s="10"/>
      <c r="I226" s="10"/>
      <c r="J226" s="10"/>
      <c r="K226" s="10"/>
      <c r="L226" s="10"/>
      <c r="M226" s="10"/>
    </row>
    <row r="227" spans="2:13" x14ac:dyDescent="0.25">
      <c r="B227" s="10"/>
      <c r="C227" s="10"/>
      <c r="D227" s="10"/>
      <c r="E227" s="10"/>
      <c r="F227" s="10"/>
      <c r="G227" s="10"/>
      <c r="H227" s="10"/>
      <c r="I227" s="10"/>
      <c r="J227" s="10"/>
      <c r="K227" s="10"/>
      <c r="L227" s="10"/>
      <c r="M227" s="10"/>
    </row>
    <row r="228" spans="2:13" x14ac:dyDescent="0.25">
      <c r="B228" s="10"/>
      <c r="C228" s="10"/>
      <c r="D228" s="10"/>
      <c r="E228" s="10"/>
      <c r="F228" s="10"/>
      <c r="G228" s="10"/>
      <c r="H228" s="10"/>
      <c r="I228" s="10"/>
      <c r="J228" s="10"/>
      <c r="K228" s="10"/>
      <c r="L228" s="10"/>
      <c r="M228" s="10"/>
    </row>
    <row r="229" spans="2:13" x14ac:dyDescent="0.25">
      <c r="B229" s="10"/>
      <c r="C229" s="10"/>
      <c r="D229" s="10"/>
      <c r="E229" s="10"/>
      <c r="F229" s="10"/>
      <c r="G229" s="10"/>
      <c r="H229" s="10"/>
      <c r="I229" s="10"/>
      <c r="J229" s="10"/>
      <c r="K229" s="10"/>
      <c r="L229" s="10"/>
      <c r="M229" s="10"/>
    </row>
    <row r="230" spans="2:13" x14ac:dyDescent="0.25">
      <c r="B230" s="10"/>
      <c r="C230" s="10"/>
      <c r="D230" s="10"/>
      <c r="E230" s="10"/>
      <c r="F230" s="10"/>
      <c r="G230" s="10"/>
      <c r="H230" s="10"/>
      <c r="I230" s="10"/>
      <c r="J230" s="10"/>
      <c r="K230" s="10"/>
      <c r="L230" s="10"/>
      <c r="M230" s="10"/>
    </row>
  </sheetData>
  <sheetProtection algorithmName="SHA-512" hashValue="yIGNyOyqK0kQpM7wsTqi5HzkmWke7n0Rd3KHOnoQerGc/ANXXcyHG54pjbEXuHPt0elub7qcALkhguI/1VbPqw==" saltValue="wKFLiXR1WQ9ybUxsZpPJkQ==" spinCount="100000" sheet="1" objects="1" scenarios="1"/>
  <mergeCells count="227">
    <mergeCell ref="D116:K116"/>
    <mergeCell ref="L45:M46"/>
    <mergeCell ref="L48:M49"/>
    <mergeCell ref="L50:M51"/>
    <mergeCell ref="L52:M53"/>
    <mergeCell ref="L54:M55"/>
    <mergeCell ref="L144:M146"/>
    <mergeCell ref="L133:M135"/>
    <mergeCell ref="L130:M132"/>
    <mergeCell ref="L124:M126"/>
    <mergeCell ref="L127:M129"/>
    <mergeCell ref="L117:M119"/>
    <mergeCell ref="L120:M121"/>
    <mergeCell ref="L122:M123"/>
    <mergeCell ref="L136:M137"/>
    <mergeCell ref="L138:M139"/>
    <mergeCell ref="L140:M141"/>
    <mergeCell ref="L142:M143"/>
    <mergeCell ref="L79:M79"/>
    <mergeCell ref="L80:M80"/>
    <mergeCell ref="L81:M81"/>
    <mergeCell ref="L82:M82"/>
    <mergeCell ref="L85:M85"/>
    <mergeCell ref="L88:M88"/>
    <mergeCell ref="L86:M87"/>
    <mergeCell ref="L73:M73"/>
    <mergeCell ref="L74:M74"/>
    <mergeCell ref="L83:M84"/>
    <mergeCell ref="L112:M112"/>
    <mergeCell ref="L113:M113"/>
    <mergeCell ref="L114:M114"/>
    <mergeCell ref="L115:M115"/>
    <mergeCell ref="L116:M116"/>
    <mergeCell ref="L89:M89"/>
    <mergeCell ref="L90:M90"/>
    <mergeCell ref="L91:M91"/>
    <mergeCell ref="L92:M92"/>
    <mergeCell ref="L93:M93"/>
    <mergeCell ref="L94:M94"/>
    <mergeCell ref="L106:M108"/>
    <mergeCell ref="L75:M75"/>
    <mergeCell ref="L76:M76"/>
    <mergeCell ref="L77:M77"/>
    <mergeCell ref="L78:M78"/>
    <mergeCell ref="D113:K113"/>
    <mergeCell ref="L95:M95"/>
    <mergeCell ref="L96:M96"/>
    <mergeCell ref="L97:M97"/>
    <mergeCell ref="L109:M109"/>
    <mergeCell ref="L110:M110"/>
    <mergeCell ref="L111:M111"/>
    <mergeCell ref="L98:M99"/>
    <mergeCell ref="L100:M101"/>
    <mergeCell ref="L102:M103"/>
    <mergeCell ref="L104:M105"/>
    <mergeCell ref="L42:M42"/>
    <mergeCell ref="L43:M43"/>
    <mergeCell ref="L44:M44"/>
    <mergeCell ref="L47:M47"/>
    <mergeCell ref="L71:M71"/>
    <mergeCell ref="L72:M72"/>
    <mergeCell ref="L56:M57"/>
    <mergeCell ref="L58:M59"/>
    <mergeCell ref="L60:M61"/>
    <mergeCell ref="L62:M64"/>
    <mergeCell ref="L65:M67"/>
    <mergeCell ref="L68:M70"/>
    <mergeCell ref="D62:K64"/>
    <mergeCell ref="B65:C67"/>
    <mergeCell ref="D58:K59"/>
    <mergeCell ref="D60:K61"/>
    <mergeCell ref="B58:C61"/>
    <mergeCell ref="D133:K135"/>
    <mergeCell ref="B133:C135"/>
    <mergeCell ref="B136:C139"/>
    <mergeCell ref="D136:K137"/>
    <mergeCell ref="D138:K139"/>
    <mergeCell ref="D114:K114"/>
    <mergeCell ref="D115:K115"/>
    <mergeCell ref="D93:K93"/>
    <mergeCell ref="D94:K94"/>
    <mergeCell ref="D95:K95"/>
    <mergeCell ref="D96:K96"/>
    <mergeCell ref="D97:K97"/>
    <mergeCell ref="B93:C97"/>
    <mergeCell ref="B83:C87"/>
    <mergeCell ref="D88:K88"/>
    <mergeCell ref="D89:K89"/>
    <mergeCell ref="D90:K90"/>
    <mergeCell ref="D91:K91"/>
    <mergeCell ref="D92:K92"/>
    <mergeCell ref="D44:K44"/>
    <mergeCell ref="D45:K46"/>
    <mergeCell ref="D120:K121"/>
    <mergeCell ref="B120:C123"/>
    <mergeCell ref="B78:C82"/>
    <mergeCell ref="D83:K84"/>
    <mergeCell ref="D78:K78"/>
    <mergeCell ref="D79:K79"/>
    <mergeCell ref="D80:K80"/>
    <mergeCell ref="D81:K81"/>
    <mergeCell ref="D54:K55"/>
    <mergeCell ref="D56:K57"/>
    <mergeCell ref="B54:C57"/>
    <mergeCell ref="B102:C105"/>
    <mergeCell ref="D102:K103"/>
    <mergeCell ref="D104:K105"/>
    <mergeCell ref="D82:K82"/>
    <mergeCell ref="D85:K85"/>
    <mergeCell ref="D86:K87"/>
    <mergeCell ref="D74:K74"/>
    <mergeCell ref="D77:K77"/>
    <mergeCell ref="D76:K76"/>
    <mergeCell ref="D75:K75"/>
    <mergeCell ref="B62:C64"/>
    <mergeCell ref="B130:C132"/>
    <mergeCell ref="D130:K132"/>
    <mergeCell ref="B140:C143"/>
    <mergeCell ref="D140:K141"/>
    <mergeCell ref="D142:K143"/>
    <mergeCell ref="B144:C146"/>
    <mergeCell ref="D144:K146"/>
    <mergeCell ref="B98:C101"/>
    <mergeCell ref="D98:K99"/>
    <mergeCell ref="D100:K101"/>
    <mergeCell ref="B124:C126"/>
    <mergeCell ref="D124:K126"/>
    <mergeCell ref="B127:C129"/>
    <mergeCell ref="D127:K129"/>
    <mergeCell ref="D106:K108"/>
    <mergeCell ref="B106:C108"/>
    <mergeCell ref="B117:C119"/>
    <mergeCell ref="B109:C116"/>
    <mergeCell ref="D117:K119"/>
    <mergeCell ref="D122:K123"/>
    <mergeCell ref="D109:K109"/>
    <mergeCell ref="D110:K110"/>
    <mergeCell ref="D111:K111"/>
    <mergeCell ref="D112:K112"/>
    <mergeCell ref="D65:K67"/>
    <mergeCell ref="B68:C70"/>
    <mergeCell ref="D68:K70"/>
    <mergeCell ref="B71:C74"/>
    <mergeCell ref="L41:M41"/>
    <mergeCell ref="B50:C53"/>
    <mergeCell ref="B75:C77"/>
    <mergeCell ref="B88:C92"/>
    <mergeCell ref="D71:K71"/>
    <mergeCell ref="D72:K72"/>
    <mergeCell ref="D73:K73"/>
    <mergeCell ref="B34:C41"/>
    <mergeCell ref="L35:M35"/>
    <mergeCell ref="L36:M36"/>
    <mergeCell ref="L37:M37"/>
    <mergeCell ref="L38:M38"/>
    <mergeCell ref="L39:M39"/>
    <mergeCell ref="D48:K49"/>
    <mergeCell ref="D42:K42"/>
    <mergeCell ref="B42:C49"/>
    <mergeCell ref="D47:K47"/>
    <mergeCell ref="D50:K51"/>
    <mergeCell ref="D52:K53"/>
    <mergeCell ref="D43:K43"/>
    <mergeCell ref="L32:M32"/>
    <mergeCell ref="L33:M33"/>
    <mergeCell ref="L34:M34"/>
    <mergeCell ref="D34:K37"/>
    <mergeCell ref="D38:K41"/>
    <mergeCell ref="L40:M40"/>
    <mergeCell ref="L26:M26"/>
    <mergeCell ref="L27:M27"/>
    <mergeCell ref="L28:M28"/>
    <mergeCell ref="L29:M29"/>
    <mergeCell ref="L30:M30"/>
    <mergeCell ref="L31:M31"/>
    <mergeCell ref="D32:K32"/>
    <mergeCell ref="D33:K33"/>
    <mergeCell ref="L20:M20"/>
    <mergeCell ref="L21:M21"/>
    <mergeCell ref="L22:M22"/>
    <mergeCell ref="L23:M23"/>
    <mergeCell ref="L24:M24"/>
    <mergeCell ref="L25:M25"/>
    <mergeCell ref="L13:M13"/>
    <mergeCell ref="L15:M15"/>
    <mergeCell ref="L16:M16"/>
    <mergeCell ref="L17:M17"/>
    <mergeCell ref="L19:M19"/>
    <mergeCell ref="L18:M18"/>
    <mergeCell ref="L14:M14"/>
    <mergeCell ref="B13:C33"/>
    <mergeCell ref="D26:K26"/>
    <mergeCell ref="D27:K27"/>
    <mergeCell ref="D28:K28"/>
    <mergeCell ref="D29:K29"/>
    <mergeCell ref="D30:K30"/>
    <mergeCell ref="D31:K31"/>
    <mergeCell ref="D20:K20"/>
    <mergeCell ref="D21:K21"/>
    <mergeCell ref="D22:K22"/>
    <mergeCell ref="D23:K23"/>
    <mergeCell ref="D24:K24"/>
    <mergeCell ref="D25:K25"/>
    <mergeCell ref="D13:K13"/>
    <mergeCell ref="D15:K15"/>
    <mergeCell ref="D16:K16"/>
    <mergeCell ref="D17:K17"/>
    <mergeCell ref="D18:K18"/>
    <mergeCell ref="D19:K19"/>
    <mergeCell ref="D14:K14"/>
    <mergeCell ref="A1:A2"/>
    <mergeCell ref="B1:B2"/>
    <mergeCell ref="C1:C2"/>
    <mergeCell ref="D1:D2"/>
    <mergeCell ref="E1:E2"/>
    <mergeCell ref="F1:F2"/>
    <mergeCell ref="M1:M2"/>
    <mergeCell ref="B7:M9"/>
    <mergeCell ref="B12:C12"/>
    <mergeCell ref="D12:K12"/>
    <mergeCell ref="L12:M12"/>
    <mergeCell ref="G1:G2"/>
    <mergeCell ref="H1:H2"/>
    <mergeCell ref="I1:I2"/>
    <mergeCell ref="J1:J2"/>
    <mergeCell ref="K1:K2"/>
    <mergeCell ref="L1:L2"/>
  </mergeCells>
  <hyperlinks>
    <hyperlink ref="L34:M34" location="Clima!A10" display="Mudanças climáticas" xr:uid="{E2E278F5-913B-4864-BAEE-236AAA056131}"/>
    <hyperlink ref="L38:M38" location="Clima!A11" display="Mudanças climáticas" xr:uid="{FF01EA16-24CB-4D4A-99DC-D7BF6EC8C526}"/>
    <hyperlink ref="L50:M51" location="Clima!A12" display="Mudanças climáticas" xr:uid="{9E82A8D0-5551-4B58-8DE1-7A64CAA55ACA}"/>
    <hyperlink ref="L75:M75" location="Clima!A41" display="Mudanças climáticas" xr:uid="{6103A313-CC80-4059-AE94-B2B82C6DA700}"/>
    <hyperlink ref="L76:M76" location="Clima!A42" display="Mudanças climáticas" xr:uid="{4EEE4332-76C2-40E9-A521-059467B4543A}"/>
    <hyperlink ref="L77:M77" location="Clima!A43" display="Mudanças climáticas" xr:uid="{655AF953-D428-487A-B554-60E9B0BF4B18}"/>
    <hyperlink ref="L88:M88" location="Clima!A66" display="Mudanças climáticas" xr:uid="{CE5CF82F-5E07-4750-9B66-BEAED54F429C}"/>
    <hyperlink ref="L89:M89" location="Clima!A67" display="Mudanças climáticas" xr:uid="{B818A1E3-15C6-4FFB-8DD4-234492E23935}"/>
    <hyperlink ref="L90:M90" location="Clima!A68" display="Mudanças climáticas" xr:uid="{60F8AEFA-93A5-4857-B801-B26964146205}"/>
    <hyperlink ref="L91:M91" location="Clima!A92" display="Mudanças climáticas" xr:uid="{56C49541-9C12-4218-8993-C9C962DD9824}"/>
    <hyperlink ref="L13:M13" location="Clima!A82" display="Mudanças climáticas" xr:uid="{5F74E294-487C-464E-8EEF-D87CB437E1B3}"/>
    <hyperlink ref="A1:A2" location="Início!A3" display="Início!A3" xr:uid="{0D9CD180-CD10-4E31-83B5-556C06505330}"/>
    <hyperlink ref="B1:B2" location="Início!A3" display="Início" xr:uid="{F869662D-B5C7-4C2B-B450-B5F20EA5CFE0}"/>
    <hyperlink ref="C1:C2" location="Clima!A3" display="Mudanças climáticas" xr:uid="{57A736EF-D48F-482B-823D-27C9FB9BEF99}"/>
    <hyperlink ref="D1:D2" location="Segurança!A3" display="Segurança" xr:uid="{F365747E-323E-468E-8A07-E12228D15A22}"/>
    <hyperlink ref="E1:E2" location="Governança!A3" display="Governança e estratégia" xr:uid="{5B125EAB-6FD1-4A51-84FD-C6779F35091D}"/>
    <hyperlink ref="F1:F2" location="Ética!A3" display="Conduta ética" xr:uid="{641ECD0B-85CE-4A73-9AEA-219647C70382}"/>
    <hyperlink ref="G1:G2" location="Cultura!A3" display="Cultura corporativa" xr:uid="{A4A65767-C540-4721-A1E2-A3CDA0AB0952}"/>
    <hyperlink ref="H1:H2" location="Diversidade!A3" display="Diversidade e inclusão" xr:uid="{BB4C6697-3B95-4308-925E-5B19B01375ED}"/>
    <hyperlink ref="I1:I2" location="Ambiental!A3" display="Gestão ambiental" xr:uid="{9D39F5CB-258D-4CF9-AEC5-067D21080DA2}"/>
    <hyperlink ref="J1:J2" location="Comunidades!A3" display="Comunidades" xr:uid="{1FB90D2C-2084-4DBF-A6FB-B54229D31AE7}"/>
    <hyperlink ref="K1:K2" location="GRI!A3" display="Índice GRI" xr:uid="{522C5D2C-CE40-4F80-A28C-25462D059595}"/>
    <hyperlink ref="L1:L2" location="SASB!A3" display="Índice SASB" xr:uid="{6825CA73-E838-439A-9F02-902D622DA06F}"/>
    <hyperlink ref="M1:M2" location="TCFD!A3" display="Índice TCFD" xr:uid="{3C76D6EB-944D-4953-B177-ACB1B7BCC23B}"/>
    <hyperlink ref="L14:M14" location="Cultura!A10" display="Cultura corporativa" xr:uid="{1ED30057-B084-4A90-8D5A-F9303DB63C6B}"/>
    <hyperlink ref="L15:M15" location="Cultura!A46" display="Cultura corporativa" xr:uid="{3591B942-DAE7-4194-BE6C-9561ECC233C4}"/>
    <hyperlink ref="L16:M16" location="Governança!A10" display="Governança e estratégia" xr:uid="{76ADFB88-0EEB-4833-AAC5-7399E35B84C4}"/>
    <hyperlink ref="L17:M17" location="Governança!A11" display="Governança e estratégia" xr:uid="{79D18522-580B-4BD1-ACCC-4E3860281BE9}"/>
    <hyperlink ref="L18:M18" location="Governança!A12" display="Governança e estratégia" xr:uid="{FAB7597F-6167-4AD4-9D80-7A8A175EBBE9}"/>
    <hyperlink ref="L19:M19" location="Governança!A55" display="Governança e estratégia" xr:uid="{0B7189C6-4CCB-4415-8195-3C37EF66C578}"/>
    <hyperlink ref="L20:M20" location="Governança!A13" display="Governança e estratégia" xr:uid="{BFD83E7D-37E5-46FC-8437-ED4A6F8FD536}"/>
    <hyperlink ref="L21:M21" location="Governança!A67" display="Governança e estratégia" xr:uid="{C7CD2650-C085-44A5-8846-83099F9733F4}"/>
    <hyperlink ref="L22:M22" location="Governança!A73" display="Governança e estratégia" xr:uid="{67ECC29C-1F9D-43BD-9731-44E50CD64BDB}"/>
    <hyperlink ref="L23:M23" location="Governança!A56" display="Governança e estratégia" xr:uid="{51D26F89-8D91-4FF3-A43B-1ABBE87ACCF7}"/>
    <hyperlink ref="L24:M24" location="Governança!A57" display="Governança e estratégia" xr:uid="{B09D96BF-31F1-4D4B-8A75-C9045DE5C546}"/>
    <hyperlink ref="L25:M25" location="Governança!A83" display="Governança e estratégia" xr:uid="{5E3B17F2-3663-4034-9695-202A70419A33}"/>
    <hyperlink ref="L26:M26" location="Governança!A93" display="Governança e estratégia" xr:uid="{88533ABB-AD5D-42CF-9658-CD766800937D}"/>
    <hyperlink ref="L27:M27" location="Governança!A94" display="Governança e estratégia" xr:uid="{D8838B06-61F2-4B96-A7A6-F4B38E382DF2}"/>
    <hyperlink ref="L28:M28" location="Governança!A95" display="Governança e estratégia" xr:uid="{48B69F3E-B6AC-465F-8194-812CFC6D47B8}"/>
    <hyperlink ref="L29:M29" location="Governança!A111" display="Governança e estratégia" xr:uid="{C330B9B5-2999-4D01-BD46-E3368D8E4868}"/>
    <hyperlink ref="L30:M30" location="Governança!A112" display="Governança e estratégia" xr:uid="{BC856528-F439-471C-BE77-7B52409A1D5C}"/>
    <hyperlink ref="L31:M31" location="Comunidades!A10" display="Comunidades" xr:uid="{DFC6A9A0-D29D-4FDC-8E37-4BB0706DF04C}"/>
    <hyperlink ref="L32:M32" location="Ética!A48" display="Conduta ética" xr:uid="{BE97E173-A273-4097-A576-A9D8CD6496E7}"/>
    <hyperlink ref="L33:M33" location="Cultura!A55" display="Cultura corporativa" xr:uid="{4C5C72F2-DA79-4513-B5B8-B8F6A2BF4F62}"/>
    <hyperlink ref="L35:M35" location="Segurança!A10" display="Segurança" xr:uid="{C4DCD1D0-8ACE-4B98-82A3-30062294B5F4}"/>
    <hyperlink ref="L36:M36" location="Ética!A10" display="Conduta ética" xr:uid="{3353A91F-3F8A-48F2-8EA4-9B3B2A3ED4D8}"/>
    <hyperlink ref="L37:M37" location="Ambiental!A10" display="Gestão ambiental" xr:uid="{E2585452-CAEB-4461-8238-7E36EF64BF68}"/>
    <hyperlink ref="L39:M39" location="Segurança!A11" display="Segurança" xr:uid="{8F9B8467-EE6D-412D-96F8-8682E62F2F48}"/>
    <hyperlink ref="L40:M40" location="Ética!A11" display="Conduta ética" xr:uid="{22A4E29C-69D3-4FD6-A8B3-8AE5C32F1B8A}"/>
    <hyperlink ref="L41:M41" location="Ambiental!A11" display="Gestão ambiental" xr:uid="{D3E3BADB-5ED8-4E97-AA6D-4587AEF2A09C}"/>
    <hyperlink ref="L42:M42" location="Segurança!A120" display="Segurança" xr:uid="{87207A73-9723-4369-B023-5EEAE8BFCEFC}"/>
    <hyperlink ref="L43:M43" location="Comunidades!A11" display="Comunidades" xr:uid="{A076B447-E243-40B5-878C-2D088DF9B637}"/>
    <hyperlink ref="L44:M44" location="Comunidades!A43" display="Comunidades" xr:uid="{62DB2646-B162-450E-B7FE-669AC09F9F3B}"/>
    <hyperlink ref="L45:M46" location="GRI!A44" display="Comunidades" xr:uid="{C95AFE1C-B3B9-468B-B318-001484539B77}"/>
    <hyperlink ref="L47:M47" location="Ética!A152" display="Conduta ética" xr:uid="{DBB5A568-B5AF-4076-9F8B-FD692738BF95}"/>
    <hyperlink ref="L48:M49" location="Ética!A158" display="Conduta ética" xr:uid="{72E8DB39-D470-4617-959C-27718583BA58}"/>
    <hyperlink ref="L52:M53" location="Ética!A55" display="Conduta ética" xr:uid="{ED551736-6E0B-4D52-8467-FCB1A2CBEB33}"/>
    <hyperlink ref="L54:M55" location="Cultura!A60" display="Cultura corporativa" xr:uid="{294B1C45-B0B2-46F5-A7B7-0C493F5AA230}"/>
    <hyperlink ref="L56:M57" location="Cultura!A70" display="Cultura corporativa" xr:uid="{5B9494D4-68E9-401A-A50A-C35525072289}"/>
    <hyperlink ref="L58:M59" location="Comunidades!A12" display="Comunidades" xr:uid="{939D7AB6-71DE-4D5B-AFC6-01EE7AF0C50D}"/>
    <hyperlink ref="L60:M61" location="Comunidades!A13" display="Comunidades" xr:uid="{25A5FE15-47B1-4209-9E92-100FC28CAEF2}"/>
    <hyperlink ref="L62:M64" location="Ética!A64" display="Conduta ética" xr:uid="{2A8F8A9B-EEF8-4FA0-9E77-067844CF7226}"/>
    <hyperlink ref="L65:M67" location="Ética!A72" display="Conduta ética" xr:uid="{8A029648-6C62-44B3-A94A-7D37F5FAC170}"/>
    <hyperlink ref="L68:M70" location="Ética!A92" display="Conduta ética" xr:uid="{725A6087-A1A5-4B5C-AAED-C3C4430C688D}"/>
    <hyperlink ref="L71:M71" location="Ética!A97" display="Conduta ética" xr:uid="{1CE39ADC-F7AA-45C7-938E-F4011C0D995A}"/>
    <hyperlink ref="L72:M72" location="Ética!A98" display="Conduta ética" xr:uid="{DA5EF0C2-CECE-42AF-B5E3-534ABE090D42}"/>
    <hyperlink ref="L73:M73" location="Ética!A99" display="Conduta ética" xr:uid="{F9C1C6ED-E42A-4D1B-B55E-F1EBCCDFD7E5}"/>
    <hyperlink ref="L74:M74" location="Ética!A100" display="Conduta ética" xr:uid="{91B65793-A5B4-4D42-84CD-25C439FBB92A}"/>
    <hyperlink ref="L78:M78" location="Ambiental!A12" display="Gestão ambiental" xr:uid="{7C13E541-A532-46CE-8801-C17D8BE726F7}"/>
    <hyperlink ref="L79:M79" location="Ambiental!A13" display="Gestão ambiental" xr:uid="{17AB78ED-CADE-4B6A-8C32-F055CC983563}"/>
    <hyperlink ref="L80:M80" location="Ambiental!A49" display="Gestão ambiental" xr:uid="{183CE5D2-2951-41C5-A4EB-317033D8AF6F}"/>
    <hyperlink ref="L81:M81" location="Ambiental!A50" display="Gestão ambiental" xr:uid="{A13855A6-FA9B-454C-A2BE-48407C547BD4}"/>
    <hyperlink ref="L82:M82" location="Ambiental!A51" display="Gestão ambiental" xr:uid="{19BA6AE1-4F02-4360-8806-C438E50821F0}"/>
    <hyperlink ref="L83:M84" location="Ambiental!A83" display="Gestão ambiental" xr:uid="{62DDBA36-185D-41BE-BD60-305CA26E0E0B}"/>
    <hyperlink ref="L85:M85" location="Ambiental!A14" display="Gestão ambiental" xr:uid="{C63AACCE-AD87-4698-8032-B002C457B6DE}"/>
    <hyperlink ref="L86:M87" location="Ambiental!A95" display="Gestão ambiental" xr:uid="{B9EBE98E-7785-411D-A40C-32615B34445B}"/>
    <hyperlink ref="L92:M92" location="Ambiental!A107" display="Gestão ambiental" xr:uid="{985C4ADD-C5B4-4E26-BD5A-F90F1EF3AEBA}"/>
    <hyperlink ref="L93:M93" location="Ambiental!A15" display="Gestão ambiental" xr:uid="{BCAAD048-5F02-4169-8530-6DC195E9E796}"/>
    <hyperlink ref="L94:M94" location="Ambiental!A16" display="Gestão ambiental" xr:uid="{BED9DE23-4CAF-43D1-AA60-CFE43F6133F2}"/>
    <hyperlink ref="L95:M95" location="Ambiental!A119" display="Gestão ambiental" xr:uid="{53D33DE6-3308-497A-B0F0-42B66FF21AFE}"/>
    <hyperlink ref="L96:M96" location="Ambiental!A120" display="Gestão ambiental" xr:uid="{485C328D-6B80-4B42-A176-A1E17CA2724F}"/>
    <hyperlink ref="L97:M97" location="Ambiental!A121" display="Gestão ambiental" xr:uid="{E10082D3-4CC0-48DE-B3C3-08036F0113A6}"/>
    <hyperlink ref="L98:M99" location="Ética!A124" display="Conduta ética" xr:uid="{70252D11-66A5-43D2-A96D-3B9E211DF9A3}"/>
    <hyperlink ref="L100:M101" location="Ética!A134" display="Conduta ética" xr:uid="{1878E555-D808-4046-B8EF-D5F199559520}"/>
    <hyperlink ref="L102:M103" location="Cultura!A79" display="Cultura corporativa" xr:uid="{50A43A75-C0DD-457B-99CA-2ABF6B1A6105}"/>
    <hyperlink ref="L104:M105" location="Cultura!A120" display="Cultura corporativa" xr:uid="{0DF23BF0-054E-4C9A-B248-239F8DDDCF72}"/>
    <hyperlink ref="L106:M108" location="Cultura!A136" display="Cultura corporativa" xr:uid="{3D02FE07-4D99-4224-BBD7-9B5FA1A24365}"/>
    <hyperlink ref="L109:M109" location="Segurança!A12" display="Segurança" xr:uid="{A6A23A4D-1A7C-4956-A1CD-EDCCF1FD07A8}"/>
    <hyperlink ref="L110:M110" location="Segurança!A13" display="Segurança" xr:uid="{4FB583FD-F00A-4764-9CD9-684D50BE2E0B}"/>
    <hyperlink ref="L111:M111" location="Segurança!A14" display="Segurança" xr:uid="{A3653220-298B-41E4-A1C1-E5756DF25383}"/>
    <hyperlink ref="L112:M112" location="Segurança!A15" display="Segurança" xr:uid="{83AF4E54-9095-436E-8D3C-A37E8A14839D}"/>
    <hyperlink ref="L113:M113" location="Segurança!A16" display="Segurança" xr:uid="{07D22658-AC19-49B6-9BE6-30D89B923E80}"/>
    <hyperlink ref="L114:M114" location="Segurança!A17" display="Segurança" xr:uid="{ABD00EE2-4B82-4190-9C99-8063000EFEAF}"/>
    <hyperlink ref="L115:M115" location="Segurança!A60" display="Segurança" xr:uid="{4A9E966D-5BBA-422C-9266-4AA634760B3E}"/>
    <hyperlink ref="L116:M116" location="Segurança!A115" display="Segurança" xr:uid="{AA971ED5-7EB8-430E-AFB5-F82324A64DA4}"/>
    <hyperlink ref="L117:M119" location="Cultura!A142" display="Cultura corporativa" xr:uid="{1DED8333-D276-4EDC-8E2D-FEE50C97AFF3}"/>
    <hyperlink ref="L120:M121" location="Diversidade!A10" display="Diversidade e inclusão" xr:uid="{D2D7FE86-B005-4565-AD70-D05FEB928306}"/>
    <hyperlink ref="L122:M123" location="Diversidade!A47" display="Diversidade e inclusão" xr:uid="{54B94B83-B61B-4C11-9460-8884DCD776E4}"/>
    <hyperlink ref="L124:M126" location="Ética!A12" display="Conduta ética" xr:uid="{C9B9249A-043D-4883-8A37-7021FF21FECF}"/>
    <hyperlink ref="L127:M129" location="Ética!A13" display="Conduta ética" xr:uid="{D1C2280E-A9F3-4253-A02C-2A8EE7191064}"/>
    <hyperlink ref="L130:M132" location="Ética!A14" display="Conduta ética" xr:uid="{CE561561-F443-4466-98BB-15DFFB75993F}"/>
    <hyperlink ref="L133:M135" location="Comunidades!A45" display="Comunidades" xr:uid="{E26EEB32-1810-4487-A97D-F248306824DC}"/>
    <hyperlink ref="L136:M137" location="Comunidades!A14" display="Comunidades" xr:uid="{0E692CA6-D8BC-481F-98CD-C118B0DEA72A}"/>
    <hyperlink ref="L138:M139" location="Comunidades!A15" display="Comunidades" xr:uid="{8BAE3ED4-27F0-4158-8A70-E0F56BB6B957}"/>
    <hyperlink ref="L140:M141" location="Ética!A125" display="Conduta ética" xr:uid="{F5EE232E-4F60-4217-AC8B-8CED5A324626}"/>
    <hyperlink ref="L142:M143" location="Ética!A135" display="Conduta ética" xr:uid="{3E9666F0-9119-41B1-B467-53B400421C95}"/>
    <hyperlink ref="L144:M146" location="Ética!A147" display="Conduta ética" xr:uid="{E26FE8DD-5C98-44FB-A754-89346BDE8565}"/>
    <hyperlink ref="B7:M9" r:id="rId1" display="A tabela abaixo apresenta a correlação dos conteúdos GRI cobertos neste Databook. Em cada um, você poderá clicar nos hiperlinks da coluna &quot;Onde encontrar&quot; para acessar facilmente as informações que respondem a esse framework. Para mais informações sobre a gestão de sustentabilidade e os conteúdos GRI respondidos pela Enauta, acesse a versão PDF do Relatório Integrado, disponível neste link." xr:uid="{1D380325-20C3-4D48-9F84-6C3A6281AAE4}"/>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C7B44-1F6B-41AB-B23C-110FC0DF866B}">
  <dimension ref="A1:M131"/>
  <sheetViews>
    <sheetView showGridLines="0" showRowColHeaders="0" zoomScaleNormal="100" workbookViewId="0">
      <pane ySplit="2" topLeftCell="A3" activePane="bottomLeft" state="frozen"/>
      <selection pane="bottomLeft" activeCell="M1" sqref="M1:M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8" t="s">
        <v>10</v>
      </c>
    </row>
    <row r="7" spans="1:13" x14ac:dyDescent="0.25">
      <c r="B7" s="609" t="s">
        <v>649</v>
      </c>
      <c r="C7" s="609"/>
      <c r="D7" s="609"/>
      <c r="E7" s="609"/>
      <c r="F7" s="609"/>
      <c r="G7" s="609"/>
      <c r="H7" s="609"/>
      <c r="I7" s="609"/>
      <c r="J7" s="609"/>
      <c r="K7" s="609"/>
      <c r="L7" s="609"/>
      <c r="M7" s="609"/>
    </row>
    <row r="8" spans="1:13" x14ac:dyDescent="0.25">
      <c r="B8" s="609"/>
      <c r="C8" s="609"/>
      <c r="D8" s="609"/>
      <c r="E8" s="609"/>
      <c r="F8" s="609"/>
      <c r="G8" s="609"/>
      <c r="H8" s="609"/>
      <c r="I8" s="609"/>
      <c r="J8" s="609"/>
      <c r="K8" s="609"/>
      <c r="L8" s="609"/>
      <c r="M8" s="609"/>
    </row>
    <row r="9" spans="1:13" x14ac:dyDescent="0.25">
      <c r="B9" s="609"/>
      <c r="C9" s="609"/>
      <c r="D9" s="609"/>
      <c r="E9" s="609"/>
      <c r="F9" s="609"/>
      <c r="G9" s="609"/>
      <c r="H9" s="609"/>
      <c r="I9" s="609"/>
      <c r="J9" s="609"/>
      <c r="K9" s="609"/>
      <c r="L9" s="609"/>
      <c r="M9" s="609"/>
    </row>
    <row r="12" spans="1:13" x14ac:dyDescent="0.25">
      <c r="B12" s="648" t="s">
        <v>185</v>
      </c>
      <c r="C12" s="648"/>
      <c r="D12" s="648"/>
      <c r="E12" s="648"/>
      <c r="F12" s="648"/>
      <c r="G12" s="648"/>
      <c r="H12" s="648"/>
      <c r="I12" s="648"/>
      <c r="J12" s="648"/>
      <c r="K12" s="648"/>
      <c r="L12" s="648"/>
      <c r="M12" s="648"/>
    </row>
    <row r="13" spans="1:13" s="9" customFormat="1" ht="16.5" thickBot="1" x14ac:dyDescent="0.3">
      <c r="B13" s="612" t="s">
        <v>154</v>
      </c>
      <c r="C13" s="610"/>
      <c r="D13" s="612" t="s">
        <v>155</v>
      </c>
      <c r="E13" s="647"/>
      <c r="F13" s="647"/>
      <c r="G13" s="647"/>
      <c r="H13" s="647"/>
      <c r="I13" s="647"/>
      <c r="J13" s="647"/>
      <c r="K13" s="610"/>
      <c r="L13" s="611" t="s">
        <v>42</v>
      </c>
      <c r="M13" s="612"/>
    </row>
    <row r="14" spans="1:13" ht="15" customHeight="1" x14ac:dyDescent="0.25">
      <c r="B14" s="613" t="s">
        <v>160</v>
      </c>
      <c r="C14" s="614"/>
      <c r="D14" s="615" t="s">
        <v>156</v>
      </c>
      <c r="E14" s="649" t="s">
        <v>157</v>
      </c>
      <c r="F14" s="649"/>
      <c r="G14" s="649"/>
      <c r="H14" s="649"/>
      <c r="I14" s="649"/>
      <c r="J14" s="649"/>
      <c r="K14" s="649"/>
      <c r="L14" s="650" t="s">
        <v>1</v>
      </c>
      <c r="M14" s="651"/>
    </row>
    <row r="15" spans="1:13" ht="15" customHeight="1" x14ac:dyDescent="0.25">
      <c r="B15" s="425"/>
      <c r="C15" s="426"/>
      <c r="D15" s="377"/>
      <c r="E15" s="371"/>
      <c r="F15" s="371"/>
      <c r="G15" s="371"/>
      <c r="H15" s="371"/>
      <c r="I15" s="371"/>
      <c r="J15" s="371"/>
      <c r="K15" s="371"/>
      <c r="L15" s="638"/>
      <c r="M15" s="652"/>
    </row>
    <row r="16" spans="1:13" ht="15" customHeight="1" x14ac:dyDescent="0.25">
      <c r="B16" s="425"/>
      <c r="C16" s="426"/>
      <c r="D16" s="377" t="s">
        <v>158</v>
      </c>
      <c r="E16" s="371" t="s">
        <v>159</v>
      </c>
      <c r="F16" s="371"/>
      <c r="G16" s="371"/>
      <c r="H16" s="371"/>
      <c r="I16" s="371"/>
      <c r="J16" s="371"/>
      <c r="K16" s="371"/>
      <c r="L16" s="640" t="s">
        <v>1</v>
      </c>
      <c r="M16" s="653"/>
    </row>
    <row r="17" spans="2:13" x14ac:dyDescent="0.25">
      <c r="B17" s="425"/>
      <c r="C17" s="426"/>
      <c r="D17" s="377"/>
      <c r="E17" s="371"/>
      <c r="F17" s="371"/>
      <c r="G17" s="371"/>
      <c r="H17" s="371"/>
      <c r="I17" s="371"/>
      <c r="J17" s="371"/>
      <c r="K17" s="371"/>
      <c r="L17" s="638"/>
      <c r="M17" s="652"/>
    </row>
    <row r="18" spans="2:13" ht="15" customHeight="1" x14ac:dyDescent="0.25">
      <c r="B18" s="626" t="s">
        <v>167</v>
      </c>
      <c r="C18" s="627"/>
      <c r="D18" s="632" t="s">
        <v>161</v>
      </c>
      <c r="E18" s="565" t="s">
        <v>162</v>
      </c>
      <c r="F18" s="565"/>
      <c r="G18" s="565"/>
      <c r="H18" s="565"/>
      <c r="I18" s="565"/>
      <c r="J18" s="565"/>
      <c r="K18" s="565"/>
      <c r="L18" s="641" t="s">
        <v>7</v>
      </c>
      <c r="M18" s="642"/>
    </row>
    <row r="19" spans="2:13" x14ac:dyDescent="0.25">
      <c r="B19" s="628"/>
      <c r="C19" s="629"/>
      <c r="D19" s="633"/>
      <c r="E19" s="568"/>
      <c r="F19" s="568"/>
      <c r="G19" s="568"/>
      <c r="H19" s="568"/>
      <c r="I19" s="568"/>
      <c r="J19" s="568"/>
      <c r="K19" s="568"/>
      <c r="L19" s="643"/>
      <c r="M19" s="644"/>
    </row>
    <row r="20" spans="2:13" ht="15" customHeight="1" x14ac:dyDescent="0.25">
      <c r="B20" s="422" t="s">
        <v>168</v>
      </c>
      <c r="C20" s="423"/>
      <c r="D20" s="375" t="s">
        <v>163</v>
      </c>
      <c r="E20" s="388" t="s">
        <v>164</v>
      </c>
      <c r="F20" s="388"/>
      <c r="G20" s="388"/>
      <c r="H20" s="388"/>
      <c r="I20" s="388"/>
      <c r="J20" s="388"/>
      <c r="K20" s="388"/>
      <c r="L20" s="622" t="s">
        <v>7</v>
      </c>
      <c r="M20" s="623"/>
    </row>
    <row r="21" spans="2:13" x14ac:dyDescent="0.25">
      <c r="B21" s="425"/>
      <c r="C21" s="426"/>
      <c r="D21" s="377"/>
      <c r="E21" s="371"/>
      <c r="F21" s="371"/>
      <c r="G21" s="371"/>
      <c r="H21" s="371"/>
      <c r="I21" s="371"/>
      <c r="J21" s="371"/>
      <c r="K21" s="371"/>
      <c r="L21" s="616"/>
      <c r="M21" s="617"/>
    </row>
    <row r="22" spans="2:13" ht="15" customHeight="1" x14ac:dyDescent="0.25">
      <c r="B22" s="425"/>
      <c r="C22" s="426"/>
      <c r="D22" s="377" t="s">
        <v>165</v>
      </c>
      <c r="E22" s="371" t="s">
        <v>166</v>
      </c>
      <c r="F22" s="371"/>
      <c r="G22" s="371"/>
      <c r="H22" s="371"/>
      <c r="I22" s="371"/>
      <c r="J22" s="371"/>
      <c r="K22" s="371"/>
      <c r="L22" s="616" t="s">
        <v>7</v>
      </c>
      <c r="M22" s="617"/>
    </row>
    <row r="23" spans="2:13" x14ac:dyDescent="0.25">
      <c r="B23" s="436"/>
      <c r="C23" s="437"/>
      <c r="D23" s="624"/>
      <c r="E23" s="625"/>
      <c r="F23" s="625"/>
      <c r="G23" s="625"/>
      <c r="H23" s="625"/>
      <c r="I23" s="625"/>
      <c r="J23" s="625"/>
      <c r="K23" s="625"/>
      <c r="L23" s="639"/>
      <c r="M23" s="640"/>
    </row>
    <row r="24" spans="2:13" ht="15" customHeight="1" x14ac:dyDescent="0.25">
      <c r="B24" s="422" t="s">
        <v>171</v>
      </c>
      <c r="C24" s="423"/>
      <c r="D24" s="375" t="s">
        <v>169</v>
      </c>
      <c r="E24" s="375" t="s">
        <v>170</v>
      </c>
      <c r="F24" s="375"/>
      <c r="G24" s="375"/>
      <c r="H24" s="375"/>
      <c r="I24" s="375"/>
      <c r="J24" s="375"/>
      <c r="K24" s="375"/>
      <c r="L24" s="622" t="s">
        <v>7</v>
      </c>
      <c r="M24" s="623"/>
    </row>
    <row r="25" spans="2:13" x14ac:dyDescent="0.25">
      <c r="B25" s="440"/>
      <c r="C25" s="441"/>
      <c r="D25" s="394"/>
      <c r="E25" s="394"/>
      <c r="F25" s="394"/>
      <c r="G25" s="394"/>
      <c r="H25" s="394"/>
      <c r="I25" s="394"/>
      <c r="J25" s="394"/>
      <c r="K25" s="394"/>
      <c r="L25" s="620"/>
      <c r="M25" s="621"/>
    </row>
    <row r="26" spans="2:13" ht="15" customHeight="1" x14ac:dyDescent="0.25">
      <c r="B26" s="422" t="s">
        <v>174</v>
      </c>
      <c r="C26" s="423"/>
      <c r="D26" s="375" t="s">
        <v>172</v>
      </c>
      <c r="E26" s="388" t="s">
        <v>173</v>
      </c>
      <c r="F26" s="388"/>
      <c r="G26" s="388"/>
      <c r="H26" s="388"/>
      <c r="I26" s="388"/>
      <c r="J26" s="388"/>
      <c r="K26" s="388"/>
      <c r="L26" s="622" t="s">
        <v>4</v>
      </c>
      <c r="M26" s="623"/>
    </row>
    <row r="27" spans="2:13" x14ac:dyDescent="0.25">
      <c r="B27" s="425"/>
      <c r="C27" s="426"/>
      <c r="D27" s="377"/>
      <c r="E27" s="371"/>
      <c r="F27" s="371"/>
      <c r="G27" s="371"/>
      <c r="H27" s="371"/>
      <c r="I27" s="371"/>
      <c r="J27" s="371"/>
      <c r="K27" s="371"/>
      <c r="L27" s="616"/>
      <c r="M27" s="617"/>
    </row>
    <row r="28" spans="2:13" x14ac:dyDescent="0.25">
      <c r="B28" s="425"/>
      <c r="C28" s="426"/>
      <c r="D28" s="377"/>
      <c r="E28" s="371"/>
      <c r="F28" s="371"/>
      <c r="G28" s="371"/>
      <c r="H28" s="371"/>
      <c r="I28" s="371"/>
      <c r="J28" s="371"/>
      <c r="K28" s="371"/>
      <c r="L28" s="616"/>
      <c r="M28" s="617"/>
    </row>
    <row r="29" spans="2:13" x14ac:dyDescent="0.25">
      <c r="B29" s="440"/>
      <c r="C29" s="441"/>
      <c r="D29" s="394"/>
      <c r="E29" s="400"/>
      <c r="F29" s="400"/>
      <c r="G29" s="400"/>
      <c r="H29" s="400"/>
      <c r="I29" s="400"/>
      <c r="J29" s="400"/>
      <c r="K29" s="400"/>
      <c r="L29" s="620"/>
      <c r="M29" s="621"/>
    </row>
    <row r="30" spans="2:13" ht="15" customHeight="1" x14ac:dyDescent="0.25">
      <c r="B30" s="442" t="s">
        <v>183</v>
      </c>
      <c r="C30" s="443"/>
      <c r="D30" s="14" t="s">
        <v>175</v>
      </c>
      <c r="E30" s="451" t="s">
        <v>176</v>
      </c>
      <c r="F30" s="451"/>
      <c r="G30" s="451"/>
      <c r="H30" s="451"/>
      <c r="I30" s="451"/>
      <c r="J30" s="451"/>
      <c r="K30" s="451"/>
      <c r="L30" s="637" t="s">
        <v>8</v>
      </c>
      <c r="M30" s="638"/>
    </row>
    <row r="31" spans="2:13" x14ac:dyDescent="0.25">
      <c r="B31" s="440"/>
      <c r="C31" s="441"/>
      <c r="D31" s="16" t="s">
        <v>177</v>
      </c>
      <c r="E31" s="394" t="s">
        <v>178</v>
      </c>
      <c r="F31" s="394"/>
      <c r="G31" s="394"/>
      <c r="H31" s="394"/>
      <c r="I31" s="394"/>
      <c r="J31" s="394"/>
      <c r="K31" s="394"/>
      <c r="L31" s="620" t="s">
        <v>8</v>
      </c>
      <c r="M31" s="621"/>
    </row>
    <row r="32" spans="2:13" ht="15" customHeight="1" x14ac:dyDescent="0.25">
      <c r="B32" s="422" t="s">
        <v>184</v>
      </c>
      <c r="C32" s="423"/>
      <c r="D32" s="375" t="s">
        <v>179</v>
      </c>
      <c r="E32" s="388" t="s">
        <v>180</v>
      </c>
      <c r="F32" s="388"/>
      <c r="G32" s="388"/>
      <c r="H32" s="388"/>
      <c r="I32" s="388"/>
      <c r="J32" s="388"/>
      <c r="K32" s="388"/>
      <c r="L32" s="622" t="s">
        <v>2</v>
      </c>
      <c r="M32" s="623"/>
    </row>
    <row r="33" spans="2:13" x14ac:dyDescent="0.25">
      <c r="B33" s="425"/>
      <c r="C33" s="426"/>
      <c r="D33" s="377"/>
      <c r="E33" s="371"/>
      <c r="F33" s="371"/>
      <c r="G33" s="371"/>
      <c r="H33" s="371"/>
      <c r="I33" s="371"/>
      <c r="J33" s="371"/>
      <c r="K33" s="371"/>
      <c r="L33" s="616"/>
      <c r="M33" s="617"/>
    </row>
    <row r="34" spans="2:13" x14ac:dyDescent="0.25">
      <c r="B34" s="425"/>
      <c r="C34" s="426"/>
      <c r="D34" s="377"/>
      <c r="E34" s="371"/>
      <c r="F34" s="371"/>
      <c r="G34" s="371"/>
      <c r="H34" s="371"/>
      <c r="I34" s="371"/>
      <c r="J34" s="371"/>
      <c r="K34" s="371"/>
      <c r="L34" s="616"/>
      <c r="M34" s="617"/>
    </row>
    <row r="35" spans="2:13" ht="15" customHeight="1" x14ac:dyDescent="0.25">
      <c r="B35" s="425"/>
      <c r="C35" s="426"/>
      <c r="D35" s="377" t="s">
        <v>181</v>
      </c>
      <c r="E35" s="371" t="s">
        <v>182</v>
      </c>
      <c r="F35" s="371"/>
      <c r="G35" s="371"/>
      <c r="H35" s="371"/>
      <c r="I35" s="371"/>
      <c r="J35" s="371"/>
      <c r="K35" s="371"/>
      <c r="L35" s="616" t="s">
        <v>2</v>
      </c>
      <c r="M35" s="617"/>
    </row>
    <row r="36" spans="2:13" x14ac:dyDescent="0.25">
      <c r="B36" s="440"/>
      <c r="C36" s="441"/>
      <c r="D36" s="394"/>
      <c r="E36" s="400"/>
      <c r="F36" s="400"/>
      <c r="G36" s="400"/>
      <c r="H36" s="400"/>
      <c r="I36" s="400"/>
      <c r="J36" s="400"/>
      <c r="K36" s="400"/>
      <c r="L36" s="620"/>
      <c r="M36" s="621"/>
    </row>
    <row r="37" spans="2:13" x14ac:dyDescent="0.25">
      <c r="B37" s="442" t="s">
        <v>188</v>
      </c>
      <c r="C37" s="443"/>
      <c r="D37" s="386" t="s">
        <v>186</v>
      </c>
      <c r="E37" s="386" t="s">
        <v>187</v>
      </c>
      <c r="F37" s="386"/>
      <c r="G37" s="386"/>
      <c r="H37" s="386"/>
      <c r="I37" s="386"/>
      <c r="J37" s="386"/>
      <c r="K37" s="386"/>
      <c r="L37" s="637" t="s">
        <v>1</v>
      </c>
      <c r="M37" s="638"/>
    </row>
    <row r="38" spans="2:13" x14ac:dyDescent="0.25">
      <c r="B38" s="425"/>
      <c r="C38" s="426"/>
      <c r="D38" s="377"/>
      <c r="E38" s="377"/>
      <c r="F38" s="377"/>
      <c r="G38" s="377"/>
      <c r="H38" s="377"/>
      <c r="I38" s="377"/>
      <c r="J38" s="377"/>
      <c r="K38" s="377"/>
      <c r="L38" s="616"/>
      <c r="M38" s="617"/>
    </row>
    <row r="39" spans="2:13" x14ac:dyDescent="0.25">
      <c r="B39" s="440"/>
      <c r="C39" s="441"/>
      <c r="D39" s="394"/>
      <c r="E39" s="394"/>
      <c r="F39" s="394"/>
      <c r="G39" s="394"/>
      <c r="H39" s="394"/>
      <c r="I39" s="394"/>
      <c r="J39" s="394"/>
      <c r="K39" s="394"/>
      <c r="L39" s="620"/>
      <c r="M39" s="621"/>
    </row>
    <row r="40" spans="2:13" ht="15" customHeight="1" x14ac:dyDescent="0.25">
      <c r="B40" s="422" t="s">
        <v>191</v>
      </c>
      <c r="C40" s="432"/>
      <c r="D40" s="375" t="s">
        <v>189</v>
      </c>
      <c r="E40" s="375" t="s">
        <v>190</v>
      </c>
      <c r="F40" s="375"/>
      <c r="G40" s="375"/>
      <c r="H40" s="375"/>
      <c r="I40" s="375"/>
      <c r="J40" s="375"/>
      <c r="K40" s="375"/>
      <c r="L40" s="622" t="s">
        <v>4</v>
      </c>
      <c r="M40" s="623"/>
    </row>
    <row r="41" spans="2:13" x14ac:dyDescent="0.25">
      <c r="B41" s="538"/>
      <c r="C41" s="434"/>
      <c r="D41" s="377"/>
      <c r="E41" s="377"/>
      <c r="F41" s="377"/>
      <c r="G41" s="377"/>
      <c r="H41" s="377"/>
      <c r="I41" s="377"/>
      <c r="J41" s="377"/>
      <c r="K41" s="377"/>
      <c r="L41" s="616"/>
      <c r="M41" s="617"/>
    </row>
    <row r="42" spans="2:13" x14ac:dyDescent="0.25">
      <c r="B42" s="540"/>
      <c r="C42" s="438"/>
      <c r="D42" s="394"/>
      <c r="E42" s="394"/>
      <c r="F42" s="394"/>
      <c r="G42" s="394"/>
      <c r="H42" s="394"/>
      <c r="I42" s="394"/>
      <c r="J42" s="394"/>
      <c r="K42" s="394"/>
      <c r="L42" s="620"/>
      <c r="M42" s="621"/>
    </row>
    <row r="43" spans="2:13" x14ac:dyDescent="0.25">
      <c r="B43" s="422" t="s">
        <v>198</v>
      </c>
      <c r="C43" s="423"/>
      <c r="D43" s="388" t="s">
        <v>192</v>
      </c>
      <c r="E43" s="388" t="s">
        <v>193</v>
      </c>
      <c r="F43" s="388"/>
      <c r="G43" s="388"/>
      <c r="H43" s="388"/>
      <c r="I43" s="388"/>
      <c r="J43" s="388"/>
      <c r="K43" s="388"/>
      <c r="L43" s="622" t="s">
        <v>2</v>
      </c>
      <c r="M43" s="623"/>
    </row>
    <row r="44" spans="2:13" x14ac:dyDescent="0.25">
      <c r="B44" s="425"/>
      <c r="C44" s="426"/>
      <c r="D44" s="371"/>
      <c r="E44" s="371"/>
      <c r="F44" s="371"/>
      <c r="G44" s="371"/>
      <c r="H44" s="371"/>
      <c r="I44" s="371"/>
      <c r="J44" s="371"/>
      <c r="K44" s="371"/>
      <c r="L44" s="616"/>
      <c r="M44" s="617"/>
    </row>
    <row r="45" spans="2:13" x14ac:dyDescent="0.25">
      <c r="B45" s="440"/>
      <c r="C45" s="441"/>
      <c r="D45" s="18" t="s">
        <v>194</v>
      </c>
      <c r="E45" s="394" t="s">
        <v>195</v>
      </c>
      <c r="F45" s="394"/>
      <c r="G45" s="394"/>
      <c r="H45" s="394"/>
      <c r="I45" s="394"/>
      <c r="J45" s="394"/>
      <c r="K45" s="394"/>
      <c r="L45" s="620" t="s">
        <v>2</v>
      </c>
      <c r="M45" s="621"/>
    </row>
    <row r="46" spans="2:13" x14ac:dyDescent="0.25">
      <c r="B46" s="626" t="s">
        <v>199</v>
      </c>
      <c r="C46" s="627"/>
      <c r="D46" s="565" t="s">
        <v>196</v>
      </c>
      <c r="E46" s="632" t="s">
        <v>197</v>
      </c>
      <c r="F46" s="632"/>
      <c r="G46" s="632"/>
      <c r="H46" s="632"/>
      <c r="I46" s="632"/>
      <c r="J46" s="632"/>
      <c r="K46" s="632"/>
      <c r="L46" s="641" t="s">
        <v>3</v>
      </c>
      <c r="M46" s="642"/>
    </row>
    <row r="47" spans="2:13" x14ac:dyDescent="0.25">
      <c r="B47" s="630"/>
      <c r="C47" s="631"/>
      <c r="D47" s="571"/>
      <c r="E47" s="634"/>
      <c r="F47" s="634"/>
      <c r="G47" s="634"/>
      <c r="H47" s="634"/>
      <c r="I47" s="634"/>
      <c r="J47" s="634"/>
      <c r="K47" s="634"/>
      <c r="L47" s="645"/>
      <c r="M47" s="646"/>
    </row>
    <row r="48" spans="2:13" x14ac:dyDescent="0.25">
      <c r="B48" s="10"/>
      <c r="C48" s="10"/>
      <c r="D48" s="10"/>
      <c r="E48" s="10"/>
      <c r="F48" s="10"/>
      <c r="G48" s="10"/>
      <c r="H48" s="10"/>
      <c r="I48" s="10"/>
      <c r="J48" s="10"/>
      <c r="K48" s="10"/>
      <c r="L48" s="10"/>
      <c r="M48" s="10"/>
    </row>
    <row r="49" spans="2:13" x14ac:dyDescent="0.25">
      <c r="B49" s="10"/>
      <c r="C49" s="10"/>
      <c r="D49" s="10"/>
      <c r="E49" s="10"/>
      <c r="F49" s="10"/>
      <c r="G49" s="10"/>
      <c r="H49" s="10"/>
      <c r="I49" s="10"/>
      <c r="J49" s="10"/>
      <c r="K49" s="10"/>
      <c r="L49" s="10"/>
      <c r="M49" s="10"/>
    </row>
    <row r="50" spans="2:13" x14ac:dyDescent="0.25">
      <c r="D50" s="10"/>
      <c r="E50" s="10"/>
      <c r="F50" s="10"/>
      <c r="G50" s="10"/>
      <c r="H50" s="10"/>
      <c r="I50" s="10"/>
      <c r="J50" s="10"/>
      <c r="K50" s="10"/>
      <c r="L50" s="10"/>
      <c r="M50" s="10"/>
    </row>
    <row r="51" spans="2:13" x14ac:dyDescent="0.25">
      <c r="B51" s="10"/>
      <c r="C51" s="10"/>
      <c r="D51" s="10"/>
      <c r="E51" s="10"/>
      <c r="F51" s="10"/>
      <c r="G51" s="10"/>
      <c r="H51" s="10"/>
      <c r="I51" s="10"/>
      <c r="J51" s="10"/>
      <c r="K51" s="10"/>
      <c r="L51" s="10"/>
      <c r="M51" s="10"/>
    </row>
    <row r="52" spans="2:13" x14ac:dyDescent="0.25">
      <c r="B52" s="10"/>
      <c r="C52" s="10"/>
      <c r="D52" s="10"/>
      <c r="E52" s="10"/>
      <c r="F52" s="10"/>
      <c r="G52" s="10"/>
      <c r="H52" s="10"/>
      <c r="I52" s="10"/>
      <c r="J52" s="10"/>
      <c r="K52" s="10"/>
      <c r="L52" s="10"/>
      <c r="M52" s="10"/>
    </row>
    <row r="53" spans="2:13" x14ac:dyDescent="0.25">
      <c r="B53" s="10"/>
      <c r="C53" s="10"/>
      <c r="D53" s="10"/>
      <c r="E53" s="10"/>
      <c r="F53" s="10"/>
      <c r="G53" s="10"/>
      <c r="H53" s="10"/>
      <c r="I53" s="10"/>
      <c r="J53" s="10"/>
      <c r="K53" s="10"/>
      <c r="L53" s="10"/>
      <c r="M53" s="10"/>
    </row>
    <row r="54" spans="2:13" x14ac:dyDescent="0.25">
      <c r="B54" s="10"/>
      <c r="C54" s="10"/>
      <c r="D54" s="10"/>
      <c r="E54" s="10"/>
      <c r="F54" s="10"/>
      <c r="G54" s="10"/>
      <c r="H54" s="10"/>
      <c r="I54" s="10"/>
      <c r="J54" s="10"/>
      <c r="K54" s="10"/>
      <c r="L54" s="10"/>
      <c r="M54" s="10"/>
    </row>
    <row r="55" spans="2:13" x14ac:dyDescent="0.25">
      <c r="B55" s="10"/>
      <c r="C55" s="10"/>
      <c r="D55" s="10"/>
      <c r="E55" s="10"/>
      <c r="F55" s="10"/>
      <c r="G55" s="10"/>
      <c r="H55" s="10"/>
      <c r="I55" s="10"/>
      <c r="J55" s="10"/>
      <c r="K55" s="10"/>
      <c r="L55" s="10"/>
      <c r="M55" s="10"/>
    </row>
    <row r="56" spans="2:13" x14ac:dyDescent="0.25">
      <c r="B56" s="10"/>
      <c r="C56" s="10"/>
      <c r="D56" s="10"/>
      <c r="E56" s="10"/>
      <c r="F56" s="10"/>
      <c r="G56" s="10"/>
      <c r="H56" s="10"/>
      <c r="I56" s="10"/>
      <c r="J56" s="10"/>
      <c r="K56" s="10"/>
      <c r="L56" s="10"/>
      <c r="M56" s="10"/>
    </row>
    <row r="57" spans="2:13" x14ac:dyDescent="0.25">
      <c r="B57" s="10"/>
      <c r="C57" s="10"/>
      <c r="D57" s="10"/>
      <c r="E57" s="10"/>
      <c r="F57" s="10"/>
      <c r="G57" s="10"/>
      <c r="H57" s="10"/>
      <c r="I57" s="10"/>
      <c r="J57" s="10"/>
      <c r="K57" s="10"/>
      <c r="L57" s="10"/>
      <c r="M57" s="10"/>
    </row>
    <row r="58" spans="2:13" x14ac:dyDescent="0.25">
      <c r="B58" s="10"/>
      <c r="C58" s="10"/>
      <c r="D58" s="10"/>
      <c r="E58" s="10"/>
      <c r="F58" s="10"/>
      <c r="G58" s="10"/>
      <c r="H58" s="10"/>
      <c r="I58" s="10"/>
      <c r="J58" s="10"/>
      <c r="K58" s="10"/>
      <c r="L58" s="10"/>
      <c r="M58" s="10"/>
    </row>
    <row r="59" spans="2:13" x14ac:dyDescent="0.25">
      <c r="B59" s="10"/>
      <c r="C59" s="10"/>
      <c r="D59" s="10"/>
      <c r="E59" s="10"/>
      <c r="F59" s="10"/>
      <c r="G59" s="10"/>
      <c r="H59" s="10"/>
      <c r="I59" s="10"/>
      <c r="J59" s="10"/>
      <c r="K59" s="10"/>
      <c r="L59" s="10"/>
      <c r="M59" s="10"/>
    </row>
    <row r="60" spans="2:13" x14ac:dyDescent="0.25">
      <c r="B60" s="10"/>
      <c r="C60" s="10"/>
      <c r="D60" s="10"/>
      <c r="E60" s="10"/>
      <c r="F60" s="10"/>
      <c r="G60" s="10"/>
      <c r="H60" s="10"/>
      <c r="I60" s="10"/>
      <c r="J60" s="10"/>
      <c r="K60" s="10"/>
      <c r="L60" s="10"/>
      <c r="M60" s="10"/>
    </row>
    <row r="61" spans="2:13" x14ac:dyDescent="0.25">
      <c r="B61" s="10"/>
      <c r="C61" s="10"/>
      <c r="D61" s="10"/>
      <c r="E61" s="10"/>
      <c r="F61" s="10"/>
      <c r="G61" s="10"/>
      <c r="H61" s="10"/>
      <c r="I61" s="10"/>
      <c r="J61" s="10"/>
      <c r="K61" s="10"/>
      <c r="L61" s="10"/>
      <c r="M61" s="10"/>
    </row>
    <row r="62" spans="2:13" x14ac:dyDescent="0.25">
      <c r="B62" s="10"/>
      <c r="C62" s="10"/>
      <c r="D62" s="10"/>
      <c r="E62" s="10"/>
      <c r="F62" s="10"/>
      <c r="G62" s="10"/>
      <c r="H62" s="10"/>
      <c r="I62" s="10"/>
      <c r="J62" s="10"/>
      <c r="K62" s="10"/>
      <c r="L62" s="10"/>
      <c r="M62" s="10"/>
    </row>
    <row r="63" spans="2:13" x14ac:dyDescent="0.25">
      <c r="B63" s="10"/>
      <c r="C63" s="10"/>
      <c r="D63" s="10"/>
      <c r="E63" s="10"/>
      <c r="F63" s="10"/>
      <c r="G63" s="10"/>
      <c r="H63" s="10"/>
      <c r="I63" s="10"/>
      <c r="J63" s="10"/>
      <c r="K63" s="10"/>
      <c r="L63" s="10"/>
      <c r="M63" s="10"/>
    </row>
    <row r="64" spans="2:13" x14ac:dyDescent="0.25">
      <c r="B64" s="10"/>
      <c r="C64" s="10"/>
      <c r="D64" s="10"/>
      <c r="E64" s="10"/>
      <c r="F64" s="10"/>
      <c r="G64" s="10"/>
      <c r="H64" s="10"/>
      <c r="I64" s="10"/>
      <c r="J64" s="10"/>
      <c r="K64" s="10"/>
      <c r="L64" s="10"/>
      <c r="M64" s="10"/>
    </row>
    <row r="65" spans="2:13" x14ac:dyDescent="0.25">
      <c r="B65" s="10"/>
      <c r="C65" s="10"/>
      <c r="D65" s="10"/>
      <c r="E65" s="10"/>
      <c r="F65" s="10"/>
      <c r="G65" s="10"/>
      <c r="H65" s="10"/>
      <c r="I65" s="10"/>
      <c r="J65" s="10"/>
      <c r="K65" s="10"/>
      <c r="L65" s="10"/>
      <c r="M65" s="10"/>
    </row>
    <row r="66" spans="2:13" x14ac:dyDescent="0.25">
      <c r="B66" s="10"/>
      <c r="C66" s="10"/>
      <c r="D66" s="10"/>
      <c r="E66" s="10"/>
      <c r="F66" s="10"/>
      <c r="G66" s="10"/>
      <c r="H66" s="10"/>
      <c r="I66" s="10"/>
      <c r="J66" s="10"/>
      <c r="K66" s="10"/>
      <c r="L66" s="10"/>
      <c r="M66" s="10"/>
    </row>
    <row r="67" spans="2:13" x14ac:dyDescent="0.25">
      <c r="B67" s="10"/>
      <c r="C67" s="10"/>
      <c r="D67" s="10"/>
      <c r="E67" s="10"/>
      <c r="F67" s="10"/>
      <c r="G67" s="10"/>
      <c r="H67" s="10"/>
      <c r="I67" s="10"/>
      <c r="J67" s="10"/>
      <c r="K67" s="10"/>
      <c r="L67" s="10"/>
      <c r="M67" s="10"/>
    </row>
    <row r="68" spans="2:13" x14ac:dyDescent="0.25">
      <c r="B68" s="10"/>
      <c r="C68" s="10"/>
      <c r="D68" s="10"/>
      <c r="E68" s="10"/>
      <c r="F68" s="10"/>
      <c r="G68" s="10"/>
      <c r="H68" s="10"/>
      <c r="I68" s="10"/>
      <c r="J68" s="10"/>
      <c r="K68" s="10"/>
      <c r="L68" s="10"/>
      <c r="M68" s="10"/>
    </row>
    <row r="69" spans="2:13" x14ac:dyDescent="0.25">
      <c r="B69" s="10"/>
      <c r="C69" s="10"/>
      <c r="D69" s="10"/>
      <c r="E69" s="10"/>
      <c r="F69" s="10"/>
      <c r="G69" s="10"/>
      <c r="H69" s="10"/>
      <c r="I69" s="10"/>
      <c r="J69" s="10"/>
      <c r="K69" s="10"/>
      <c r="L69" s="10"/>
      <c r="M69" s="10"/>
    </row>
    <row r="70" spans="2:13" x14ac:dyDescent="0.25">
      <c r="B70" s="10"/>
      <c r="C70" s="10"/>
      <c r="D70" s="10"/>
      <c r="E70" s="10"/>
      <c r="F70" s="10"/>
      <c r="G70" s="10"/>
      <c r="H70" s="10"/>
      <c r="I70" s="10"/>
      <c r="J70" s="10"/>
      <c r="K70" s="10"/>
      <c r="L70" s="10"/>
      <c r="M70" s="10"/>
    </row>
    <row r="71" spans="2:13" x14ac:dyDescent="0.25">
      <c r="B71" s="10"/>
      <c r="C71" s="10"/>
      <c r="D71" s="10"/>
      <c r="E71" s="10"/>
      <c r="F71" s="10"/>
      <c r="G71" s="10"/>
      <c r="H71" s="10"/>
      <c r="I71" s="10"/>
      <c r="J71" s="10"/>
      <c r="K71" s="10"/>
      <c r="L71" s="10"/>
      <c r="M71" s="10"/>
    </row>
    <row r="72" spans="2:13" x14ac:dyDescent="0.25">
      <c r="B72" s="10"/>
      <c r="C72" s="10"/>
      <c r="D72" s="10"/>
      <c r="E72" s="10"/>
      <c r="F72" s="10"/>
      <c r="G72" s="10"/>
      <c r="H72" s="10"/>
      <c r="I72" s="10"/>
      <c r="J72" s="10"/>
      <c r="K72" s="10"/>
      <c r="L72" s="10"/>
      <c r="M72" s="10"/>
    </row>
    <row r="73" spans="2:13" x14ac:dyDescent="0.25">
      <c r="B73" s="10"/>
      <c r="C73" s="10"/>
      <c r="D73" s="10"/>
      <c r="E73" s="10"/>
      <c r="F73" s="10"/>
      <c r="G73" s="10"/>
      <c r="H73" s="10"/>
      <c r="I73" s="10"/>
      <c r="J73" s="10"/>
      <c r="K73" s="10"/>
      <c r="L73" s="10"/>
      <c r="M73" s="10"/>
    </row>
    <row r="74" spans="2:13" x14ac:dyDescent="0.25">
      <c r="B74" s="10"/>
      <c r="C74" s="10"/>
      <c r="D74" s="10"/>
      <c r="E74" s="10"/>
      <c r="F74" s="10"/>
      <c r="G74" s="10"/>
      <c r="H74" s="10"/>
      <c r="I74" s="10"/>
      <c r="J74" s="10"/>
      <c r="K74" s="10"/>
      <c r="L74" s="10"/>
      <c r="M74" s="10"/>
    </row>
    <row r="75" spans="2:13" x14ac:dyDescent="0.25">
      <c r="B75" s="10"/>
      <c r="C75" s="10"/>
      <c r="D75" s="10"/>
      <c r="E75" s="10"/>
      <c r="F75" s="10"/>
      <c r="G75" s="10"/>
      <c r="H75" s="10"/>
      <c r="I75" s="10"/>
      <c r="J75" s="10"/>
      <c r="K75" s="10"/>
      <c r="L75" s="10"/>
      <c r="M75" s="10"/>
    </row>
    <row r="76" spans="2:13" x14ac:dyDescent="0.25">
      <c r="B76" s="10"/>
      <c r="C76" s="10"/>
      <c r="D76" s="10"/>
      <c r="E76" s="10"/>
      <c r="F76" s="10"/>
      <c r="G76" s="10"/>
      <c r="H76" s="10"/>
      <c r="I76" s="10"/>
      <c r="J76" s="10"/>
      <c r="K76" s="10"/>
      <c r="L76" s="10"/>
      <c r="M76" s="10"/>
    </row>
    <row r="77" spans="2:13" x14ac:dyDescent="0.25">
      <c r="B77" s="10"/>
      <c r="C77" s="10"/>
      <c r="D77" s="10"/>
      <c r="E77" s="10"/>
      <c r="F77" s="10"/>
      <c r="G77" s="10"/>
      <c r="H77" s="10"/>
      <c r="I77" s="10"/>
      <c r="J77" s="10"/>
      <c r="K77" s="10"/>
      <c r="L77" s="10"/>
      <c r="M77" s="10"/>
    </row>
    <row r="78" spans="2:13" x14ac:dyDescent="0.25">
      <c r="B78" s="10"/>
      <c r="C78" s="10"/>
      <c r="D78" s="10"/>
      <c r="E78" s="10"/>
      <c r="F78" s="10"/>
      <c r="G78" s="10"/>
      <c r="H78" s="10"/>
      <c r="I78" s="10"/>
      <c r="J78" s="10"/>
      <c r="K78" s="10"/>
      <c r="L78" s="10"/>
      <c r="M78" s="10"/>
    </row>
    <row r="79" spans="2:13" x14ac:dyDescent="0.25">
      <c r="B79" s="10"/>
      <c r="C79" s="10"/>
      <c r="D79" s="10"/>
      <c r="E79" s="10"/>
      <c r="F79" s="10"/>
      <c r="G79" s="10"/>
      <c r="H79" s="10"/>
      <c r="I79" s="10"/>
      <c r="J79" s="10"/>
      <c r="K79" s="10"/>
      <c r="L79" s="10"/>
      <c r="M79" s="10"/>
    </row>
    <row r="80" spans="2:13" x14ac:dyDescent="0.25">
      <c r="B80" s="10"/>
      <c r="C80" s="10"/>
      <c r="D80" s="10"/>
      <c r="E80" s="10"/>
      <c r="F80" s="10"/>
      <c r="G80" s="10"/>
      <c r="H80" s="10"/>
      <c r="I80" s="10"/>
      <c r="J80" s="10"/>
      <c r="K80" s="10"/>
      <c r="L80" s="10"/>
      <c r="M80" s="10"/>
    </row>
    <row r="81" spans="2:13" x14ac:dyDescent="0.25">
      <c r="B81" s="10"/>
      <c r="C81" s="10"/>
      <c r="D81" s="10"/>
      <c r="E81" s="10"/>
      <c r="F81" s="10"/>
      <c r="G81" s="10"/>
      <c r="H81" s="10"/>
      <c r="I81" s="10"/>
      <c r="J81" s="10"/>
      <c r="K81" s="10"/>
      <c r="L81" s="10"/>
      <c r="M81" s="10"/>
    </row>
    <row r="82" spans="2:13" x14ac:dyDescent="0.25">
      <c r="B82" s="10"/>
      <c r="C82" s="10"/>
      <c r="D82" s="10"/>
      <c r="E82" s="10"/>
      <c r="F82" s="10"/>
      <c r="G82" s="10"/>
      <c r="H82" s="10"/>
      <c r="I82" s="10"/>
      <c r="J82" s="10"/>
      <c r="K82" s="10"/>
      <c r="L82" s="10"/>
      <c r="M82" s="10"/>
    </row>
    <row r="83" spans="2:13" x14ac:dyDescent="0.25">
      <c r="B83" s="10"/>
      <c r="C83" s="10"/>
      <c r="D83" s="10"/>
      <c r="E83" s="10"/>
      <c r="F83" s="10"/>
      <c r="G83" s="10"/>
      <c r="H83" s="10"/>
      <c r="I83" s="10"/>
      <c r="J83" s="10"/>
      <c r="K83" s="10"/>
      <c r="L83" s="10"/>
      <c r="M83" s="10"/>
    </row>
    <row r="84" spans="2:13" x14ac:dyDescent="0.25">
      <c r="B84" s="10"/>
      <c r="C84" s="10"/>
      <c r="D84" s="10"/>
      <c r="E84" s="10"/>
      <c r="F84" s="10"/>
      <c r="G84" s="10"/>
      <c r="H84" s="10"/>
      <c r="I84" s="10"/>
      <c r="J84" s="10"/>
      <c r="K84" s="10"/>
      <c r="L84" s="10"/>
      <c r="M84" s="10"/>
    </row>
    <row r="85" spans="2:13" x14ac:dyDescent="0.25">
      <c r="B85" s="10"/>
      <c r="C85" s="10"/>
      <c r="D85" s="10"/>
      <c r="E85" s="10"/>
      <c r="F85" s="10"/>
      <c r="G85" s="10"/>
      <c r="H85" s="10"/>
      <c r="I85" s="10"/>
      <c r="J85" s="10"/>
      <c r="K85" s="10"/>
      <c r="L85" s="10"/>
      <c r="M85" s="10"/>
    </row>
    <row r="86" spans="2:13" x14ac:dyDescent="0.25">
      <c r="B86" s="10"/>
      <c r="C86" s="10"/>
      <c r="D86" s="10"/>
      <c r="E86" s="10"/>
      <c r="F86" s="10"/>
      <c r="G86" s="10"/>
      <c r="H86" s="10"/>
      <c r="I86" s="10"/>
      <c r="J86" s="10"/>
      <c r="K86" s="10"/>
      <c r="L86" s="10"/>
      <c r="M86" s="10"/>
    </row>
    <row r="87" spans="2:13" x14ac:dyDescent="0.25">
      <c r="B87" s="10"/>
      <c r="C87" s="10"/>
      <c r="D87" s="10"/>
      <c r="E87" s="10"/>
      <c r="F87" s="10"/>
      <c r="G87" s="10"/>
      <c r="H87" s="10"/>
      <c r="I87" s="10"/>
      <c r="J87" s="10"/>
      <c r="K87" s="10"/>
      <c r="L87" s="10"/>
      <c r="M87" s="10"/>
    </row>
    <row r="88" spans="2:13" x14ac:dyDescent="0.25">
      <c r="B88" s="10"/>
      <c r="C88" s="10"/>
      <c r="D88" s="10"/>
      <c r="E88" s="10"/>
      <c r="F88" s="10"/>
      <c r="G88" s="10"/>
      <c r="H88" s="10"/>
      <c r="I88" s="10"/>
      <c r="J88" s="10"/>
      <c r="K88" s="10"/>
      <c r="L88" s="10"/>
      <c r="M88" s="10"/>
    </row>
    <row r="89" spans="2:13" x14ac:dyDescent="0.25">
      <c r="B89" s="10"/>
      <c r="C89" s="10"/>
      <c r="D89" s="10"/>
      <c r="E89" s="10"/>
      <c r="F89" s="10"/>
      <c r="G89" s="10"/>
      <c r="H89" s="10"/>
      <c r="I89" s="10"/>
      <c r="J89" s="10"/>
      <c r="K89" s="10"/>
      <c r="L89" s="10"/>
      <c r="M89" s="10"/>
    </row>
    <row r="90" spans="2:13" x14ac:dyDescent="0.25">
      <c r="B90" s="10"/>
      <c r="C90" s="10"/>
      <c r="D90" s="10"/>
      <c r="E90" s="10"/>
      <c r="F90" s="10"/>
      <c r="G90" s="10"/>
      <c r="H90" s="10"/>
      <c r="I90" s="10"/>
      <c r="J90" s="10"/>
      <c r="K90" s="10"/>
      <c r="L90" s="10"/>
      <c r="M90" s="10"/>
    </row>
    <row r="91" spans="2:13" x14ac:dyDescent="0.25">
      <c r="B91" s="10"/>
      <c r="C91" s="10"/>
      <c r="D91" s="10"/>
      <c r="E91" s="10"/>
      <c r="F91" s="10"/>
      <c r="G91" s="10"/>
      <c r="H91" s="10"/>
      <c r="I91" s="10"/>
      <c r="J91" s="10"/>
      <c r="K91" s="10"/>
      <c r="L91" s="10"/>
      <c r="M91" s="10"/>
    </row>
    <row r="92" spans="2:13" x14ac:dyDescent="0.25">
      <c r="B92" s="10"/>
      <c r="C92" s="10"/>
      <c r="D92" s="10"/>
      <c r="E92" s="10"/>
      <c r="F92" s="10"/>
      <c r="G92" s="10"/>
      <c r="H92" s="10"/>
      <c r="I92" s="10"/>
      <c r="J92" s="10"/>
      <c r="K92" s="10"/>
      <c r="L92" s="10"/>
      <c r="M92" s="10"/>
    </row>
    <row r="93" spans="2:13" x14ac:dyDescent="0.25">
      <c r="B93" s="10"/>
      <c r="C93" s="10"/>
      <c r="D93" s="10"/>
      <c r="E93" s="10"/>
      <c r="F93" s="10"/>
      <c r="G93" s="10"/>
      <c r="H93" s="10"/>
      <c r="I93" s="10"/>
      <c r="J93" s="10"/>
      <c r="K93" s="10"/>
      <c r="L93" s="10"/>
      <c r="M93" s="10"/>
    </row>
    <row r="94" spans="2:13" x14ac:dyDescent="0.25">
      <c r="B94" s="10"/>
      <c r="C94" s="10"/>
      <c r="D94" s="10"/>
      <c r="E94" s="10"/>
      <c r="F94" s="10"/>
      <c r="G94" s="10"/>
      <c r="H94" s="10"/>
      <c r="I94" s="10"/>
      <c r="J94" s="10"/>
      <c r="K94" s="10"/>
      <c r="L94" s="10"/>
      <c r="M94" s="10"/>
    </row>
    <row r="95" spans="2:13" x14ac:dyDescent="0.25">
      <c r="B95" s="10"/>
      <c r="C95" s="10"/>
      <c r="D95" s="10"/>
      <c r="E95" s="10"/>
      <c r="F95" s="10"/>
      <c r="G95" s="10"/>
      <c r="H95" s="10"/>
      <c r="I95" s="10"/>
      <c r="J95" s="10"/>
      <c r="K95" s="10"/>
      <c r="L95" s="10"/>
      <c r="M95" s="10"/>
    </row>
    <row r="96" spans="2:13" x14ac:dyDescent="0.25">
      <c r="B96" s="10"/>
      <c r="C96" s="10"/>
      <c r="D96" s="10"/>
      <c r="E96" s="10"/>
      <c r="F96" s="10"/>
      <c r="G96" s="10"/>
      <c r="H96" s="10"/>
      <c r="I96" s="10"/>
      <c r="J96" s="10"/>
      <c r="K96" s="10"/>
      <c r="L96" s="10"/>
      <c r="M96" s="10"/>
    </row>
    <row r="97" spans="2:13" x14ac:dyDescent="0.25">
      <c r="B97" s="10"/>
      <c r="C97" s="10"/>
      <c r="D97" s="10"/>
      <c r="E97" s="10"/>
      <c r="F97" s="10"/>
      <c r="G97" s="10"/>
      <c r="H97" s="10"/>
      <c r="I97" s="10"/>
      <c r="J97" s="10"/>
      <c r="K97" s="10"/>
      <c r="L97" s="10"/>
      <c r="M97" s="10"/>
    </row>
    <row r="98" spans="2:13" x14ac:dyDescent="0.25">
      <c r="B98" s="10"/>
      <c r="C98" s="10"/>
      <c r="D98" s="10"/>
      <c r="E98" s="10"/>
      <c r="F98" s="10"/>
      <c r="G98" s="10"/>
      <c r="H98" s="10"/>
      <c r="I98" s="10"/>
      <c r="J98" s="10"/>
      <c r="K98" s="10"/>
      <c r="L98" s="10"/>
      <c r="M98" s="10"/>
    </row>
    <row r="99" spans="2:13" x14ac:dyDescent="0.25">
      <c r="B99" s="10"/>
      <c r="C99" s="10"/>
      <c r="D99" s="10"/>
      <c r="E99" s="10"/>
      <c r="F99" s="10"/>
      <c r="G99" s="10"/>
      <c r="H99" s="10"/>
      <c r="I99" s="10"/>
      <c r="J99" s="10"/>
      <c r="K99" s="10"/>
      <c r="L99" s="10"/>
      <c r="M99" s="10"/>
    </row>
    <row r="100" spans="2:13" x14ac:dyDescent="0.25">
      <c r="B100" s="10"/>
      <c r="C100" s="10"/>
      <c r="D100" s="10"/>
      <c r="E100" s="10"/>
      <c r="F100" s="10"/>
      <c r="G100" s="10"/>
      <c r="H100" s="10"/>
      <c r="I100" s="10"/>
      <c r="J100" s="10"/>
      <c r="K100" s="10"/>
      <c r="L100" s="10"/>
      <c r="M100" s="10"/>
    </row>
    <row r="101" spans="2:13" x14ac:dyDescent="0.25">
      <c r="B101" s="10"/>
      <c r="C101" s="10"/>
      <c r="D101" s="10"/>
      <c r="E101" s="10"/>
      <c r="F101" s="10"/>
      <c r="G101" s="10"/>
      <c r="H101" s="10"/>
      <c r="I101" s="10"/>
      <c r="J101" s="10"/>
      <c r="K101" s="10"/>
      <c r="L101" s="10"/>
      <c r="M101" s="10"/>
    </row>
    <row r="102" spans="2:13" x14ac:dyDescent="0.25">
      <c r="B102" s="10"/>
      <c r="C102" s="10"/>
      <c r="D102" s="10"/>
      <c r="E102" s="10"/>
      <c r="F102" s="10"/>
      <c r="G102" s="10"/>
      <c r="H102" s="10"/>
      <c r="I102" s="10"/>
      <c r="J102" s="10"/>
      <c r="K102" s="10"/>
      <c r="L102" s="10"/>
      <c r="M102" s="10"/>
    </row>
    <row r="103" spans="2:13" x14ac:dyDescent="0.25">
      <c r="B103" s="10"/>
      <c r="C103" s="10"/>
      <c r="D103" s="10"/>
      <c r="E103" s="10"/>
      <c r="F103" s="10"/>
      <c r="G103" s="10"/>
      <c r="H103" s="10"/>
      <c r="I103" s="10"/>
      <c r="J103" s="10"/>
      <c r="K103" s="10"/>
      <c r="L103" s="10"/>
      <c r="M103" s="10"/>
    </row>
    <row r="104" spans="2:13" x14ac:dyDescent="0.25">
      <c r="B104" s="10"/>
      <c r="C104" s="10"/>
      <c r="D104" s="10"/>
      <c r="E104" s="10"/>
      <c r="F104" s="10"/>
      <c r="G104" s="10"/>
      <c r="H104" s="10"/>
      <c r="I104" s="10"/>
      <c r="J104" s="10"/>
      <c r="K104" s="10"/>
      <c r="L104" s="10"/>
      <c r="M104" s="10"/>
    </row>
    <row r="105" spans="2:13" x14ac:dyDescent="0.25">
      <c r="B105" s="10"/>
      <c r="C105" s="10"/>
      <c r="D105" s="10"/>
      <c r="E105" s="10"/>
      <c r="F105" s="10"/>
      <c r="G105" s="10"/>
      <c r="H105" s="10"/>
      <c r="I105" s="10"/>
      <c r="J105" s="10"/>
      <c r="K105" s="10"/>
      <c r="L105" s="10"/>
      <c r="M105" s="10"/>
    </row>
    <row r="106" spans="2:13" x14ac:dyDescent="0.25">
      <c r="B106" s="10"/>
      <c r="C106" s="10"/>
      <c r="D106" s="10"/>
      <c r="E106" s="10"/>
      <c r="F106" s="10"/>
      <c r="G106" s="10"/>
      <c r="H106" s="10"/>
      <c r="I106" s="10"/>
      <c r="J106" s="10"/>
      <c r="K106" s="10"/>
      <c r="L106" s="10"/>
      <c r="M106" s="10"/>
    </row>
    <row r="107" spans="2:13" x14ac:dyDescent="0.25">
      <c r="B107" s="10"/>
      <c r="C107" s="10"/>
      <c r="D107" s="10"/>
      <c r="E107" s="10"/>
      <c r="F107" s="10"/>
      <c r="G107" s="10"/>
      <c r="H107" s="10"/>
      <c r="I107" s="10"/>
      <c r="J107" s="10"/>
      <c r="K107" s="10"/>
      <c r="L107" s="10"/>
      <c r="M107" s="10"/>
    </row>
    <row r="108" spans="2:13" x14ac:dyDescent="0.25">
      <c r="B108" s="10"/>
      <c r="C108" s="10"/>
      <c r="D108" s="10"/>
      <c r="E108" s="10"/>
      <c r="F108" s="10"/>
      <c r="G108" s="10"/>
      <c r="H108" s="10"/>
      <c r="I108" s="10"/>
      <c r="J108" s="10"/>
      <c r="K108" s="10"/>
      <c r="L108" s="10"/>
      <c r="M108" s="10"/>
    </row>
    <row r="109" spans="2:13" x14ac:dyDescent="0.25">
      <c r="B109" s="10"/>
      <c r="C109" s="10"/>
      <c r="D109" s="10"/>
      <c r="E109" s="10"/>
      <c r="F109" s="10"/>
      <c r="G109" s="10"/>
      <c r="H109" s="10"/>
      <c r="I109" s="10"/>
      <c r="J109" s="10"/>
      <c r="K109" s="10"/>
      <c r="L109" s="10"/>
      <c r="M109" s="10"/>
    </row>
    <row r="110" spans="2:13" x14ac:dyDescent="0.25">
      <c r="B110" s="10"/>
      <c r="C110" s="10"/>
      <c r="D110" s="10"/>
      <c r="E110" s="10"/>
      <c r="F110" s="10"/>
      <c r="G110" s="10"/>
      <c r="H110" s="10"/>
      <c r="I110" s="10"/>
      <c r="J110" s="10"/>
      <c r="K110" s="10"/>
      <c r="L110" s="10"/>
      <c r="M110" s="10"/>
    </row>
    <row r="111" spans="2:13" x14ac:dyDescent="0.25">
      <c r="B111" s="10"/>
      <c r="C111" s="10"/>
      <c r="D111" s="10"/>
      <c r="E111" s="10"/>
      <c r="F111" s="10"/>
      <c r="G111" s="10"/>
      <c r="H111" s="10"/>
      <c r="I111" s="10"/>
      <c r="J111" s="10"/>
      <c r="K111" s="10"/>
      <c r="L111" s="10"/>
      <c r="M111" s="10"/>
    </row>
    <row r="112" spans="2:13" x14ac:dyDescent="0.25">
      <c r="B112" s="10"/>
      <c r="C112" s="10"/>
      <c r="D112" s="10"/>
      <c r="E112" s="10"/>
      <c r="F112" s="10"/>
      <c r="G112" s="10"/>
      <c r="H112" s="10"/>
      <c r="I112" s="10"/>
      <c r="J112" s="10"/>
      <c r="K112" s="10"/>
      <c r="L112" s="10"/>
      <c r="M112" s="10"/>
    </row>
    <row r="113" spans="2:13" x14ac:dyDescent="0.25">
      <c r="B113" s="10"/>
      <c r="C113" s="10"/>
      <c r="D113" s="10"/>
      <c r="E113" s="10"/>
      <c r="F113" s="10"/>
      <c r="G113" s="10"/>
      <c r="H113" s="10"/>
      <c r="I113" s="10"/>
      <c r="J113" s="10"/>
      <c r="K113" s="10"/>
      <c r="L113" s="10"/>
      <c r="M113" s="10"/>
    </row>
    <row r="114" spans="2:13" x14ac:dyDescent="0.25">
      <c r="B114" s="10"/>
      <c r="C114" s="10"/>
      <c r="D114" s="10"/>
      <c r="E114" s="10"/>
      <c r="F114" s="10"/>
      <c r="G114" s="10"/>
      <c r="H114" s="10"/>
      <c r="I114" s="10"/>
      <c r="J114" s="10"/>
      <c r="K114" s="10"/>
      <c r="L114" s="10"/>
      <c r="M114" s="10"/>
    </row>
    <row r="115" spans="2:13" x14ac:dyDescent="0.25">
      <c r="B115" s="10"/>
      <c r="C115" s="10"/>
      <c r="D115" s="10"/>
      <c r="E115" s="10"/>
      <c r="F115" s="10"/>
      <c r="G115" s="10"/>
      <c r="H115" s="10"/>
      <c r="I115" s="10"/>
      <c r="J115" s="10"/>
      <c r="K115" s="10"/>
      <c r="L115" s="10"/>
      <c r="M115" s="10"/>
    </row>
    <row r="116" spans="2:13" x14ac:dyDescent="0.25">
      <c r="B116" s="10"/>
      <c r="C116" s="10"/>
      <c r="D116" s="10"/>
      <c r="E116" s="10"/>
      <c r="F116" s="10"/>
      <c r="G116" s="10"/>
      <c r="H116" s="10"/>
      <c r="I116" s="10"/>
      <c r="J116" s="10"/>
      <c r="K116" s="10"/>
      <c r="L116" s="10"/>
      <c r="M116" s="10"/>
    </row>
    <row r="117" spans="2:13" x14ac:dyDescent="0.25">
      <c r="B117" s="10"/>
      <c r="C117" s="10"/>
      <c r="D117" s="10"/>
      <c r="E117" s="10"/>
      <c r="F117" s="10"/>
      <c r="G117" s="10"/>
      <c r="H117" s="10"/>
      <c r="I117" s="10"/>
      <c r="J117" s="10"/>
      <c r="K117" s="10"/>
      <c r="L117" s="10"/>
      <c r="M117" s="10"/>
    </row>
    <row r="118" spans="2:13" x14ac:dyDescent="0.25">
      <c r="B118" s="10"/>
      <c r="C118" s="10"/>
      <c r="D118" s="10"/>
      <c r="E118" s="10"/>
      <c r="F118" s="10"/>
      <c r="G118" s="10"/>
      <c r="H118" s="10"/>
      <c r="I118" s="10"/>
      <c r="J118" s="10"/>
      <c r="K118" s="10"/>
      <c r="L118" s="10"/>
      <c r="M118" s="10"/>
    </row>
    <row r="119" spans="2:13" x14ac:dyDescent="0.25">
      <c r="B119" s="10"/>
      <c r="C119" s="10"/>
      <c r="D119" s="10"/>
      <c r="E119" s="10"/>
      <c r="F119" s="10"/>
      <c r="G119" s="10"/>
      <c r="H119" s="10"/>
      <c r="I119" s="10"/>
      <c r="J119" s="10"/>
      <c r="K119" s="10"/>
      <c r="L119" s="10"/>
      <c r="M119" s="10"/>
    </row>
    <row r="120" spans="2:13" x14ac:dyDescent="0.25">
      <c r="B120" s="10"/>
      <c r="C120" s="10"/>
      <c r="D120" s="10"/>
      <c r="E120" s="10"/>
      <c r="F120" s="10"/>
      <c r="G120" s="10"/>
      <c r="H120" s="10"/>
      <c r="I120" s="10"/>
      <c r="J120" s="10"/>
      <c r="K120" s="10"/>
      <c r="L120" s="10"/>
      <c r="M120" s="10"/>
    </row>
    <row r="121" spans="2:13" x14ac:dyDescent="0.25">
      <c r="B121" s="10"/>
      <c r="C121" s="10"/>
      <c r="D121" s="10"/>
      <c r="E121" s="10"/>
      <c r="F121" s="10"/>
      <c r="G121" s="10"/>
      <c r="H121" s="10"/>
      <c r="I121" s="10"/>
      <c r="J121" s="10"/>
      <c r="K121" s="10"/>
      <c r="L121" s="10"/>
      <c r="M121" s="10"/>
    </row>
    <row r="122" spans="2:13" x14ac:dyDescent="0.25">
      <c r="B122" s="10"/>
      <c r="C122" s="10"/>
      <c r="D122" s="10"/>
      <c r="E122" s="10"/>
      <c r="F122" s="10"/>
      <c r="G122" s="10"/>
      <c r="H122" s="10"/>
      <c r="I122" s="10"/>
      <c r="J122" s="10"/>
      <c r="K122" s="10"/>
      <c r="L122" s="10"/>
      <c r="M122" s="10"/>
    </row>
    <row r="123" spans="2:13" x14ac:dyDescent="0.25">
      <c r="B123" s="10"/>
      <c r="C123" s="10"/>
      <c r="D123" s="10"/>
      <c r="E123" s="10"/>
      <c r="F123" s="10"/>
      <c r="G123" s="10"/>
      <c r="H123" s="10"/>
      <c r="I123" s="10"/>
      <c r="J123" s="10"/>
      <c r="K123" s="10"/>
      <c r="L123" s="10"/>
      <c r="M123" s="10"/>
    </row>
    <row r="124" spans="2:13" x14ac:dyDescent="0.25">
      <c r="B124" s="10"/>
      <c r="C124" s="10"/>
      <c r="D124" s="10"/>
      <c r="E124" s="10"/>
      <c r="F124" s="10"/>
      <c r="G124" s="10"/>
      <c r="H124" s="10"/>
      <c r="I124" s="10"/>
      <c r="J124" s="10"/>
      <c r="K124" s="10"/>
      <c r="L124" s="10"/>
      <c r="M124" s="10"/>
    </row>
    <row r="125" spans="2:13" x14ac:dyDescent="0.25">
      <c r="B125" s="10"/>
      <c r="C125" s="10"/>
      <c r="D125" s="10"/>
      <c r="E125" s="10"/>
      <c r="F125" s="10"/>
      <c r="G125" s="10"/>
      <c r="H125" s="10"/>
      <c r="I125" s="10"/>
      <c r="J125" s="10"/>
      <c r="K125" s="10"/>
      <c r="L125" s="10"/>
      <c r="M125" s="10"/>
    </row>
    <row r="126" spans="2:13" x14ac:dyDescent="0.25">
      <c r="B126" s="10"/>
      <c r="C126" s="10"/>
      <c r="D126" s="10"/>
      <c r="E126" s="10"/>
      <c r="F126" s="10"/>
      <c r="G126" s="10"/>
      <c r="H126" s="10"/>
      <c r="I126" s="10"/>
      <c r="J126" s="10"/>
      <c r="K126" s="10"/>
      <c r="L126" s="10"/>
      <c r="M126" s="10"/>
    </row>
    <row r="127" spans="2:13" x14ac:dyDescent="0.25">
      <c r="B127" s="10"/>
      <c r="C127" s="10"/>
      <c r="D127" s="10"/>
      <c r="E127" s="10"/>
      <c r="F127" s="10"/>
      <c r="G127" s="10"/>
      <c r="H127" s="10"/>
      <c r="I127" s="10"/>
      <c r="J127" s="10"/>
      <c r="K127" s="10"/>
      <c r="L127" s="10"/>
      <c r="M127" s="10"/>
    </row>
    <row r="128" spans="2:13" x14ac:dyDescent="0.25">
      <c r="B128" s="10"/>
      <c r="C128" s="10"/>
      <c r="D128" s="10"/>
      <c r="E128" s="10"/>
      <c r="F128" s="10"/>
      <c r="G128" s="10"/>
      <c r="H128" s="10"/>
      <c r="I128" s="10"/>
      <c r="J128" s="10"/>
      <c r="K128" s="10"/>
      <c r="L128" s="10"/>
      <c r="M128" s="10"/>
    </row>
    <row r="129" spans="2:13" x14ac:dyDescent="0.25">
      <c r="B129" s="10"/>
      <c r="C129" s="10"/>
      <c r="D129" s="10"/>
      <c r="E129" s="10"/>
      <c r="F129" s="10"/>
      <c r="G129" s="10"/>
      <c r="H129" s="10"/>
      <c r="I129" s="10"/>
      <c r="J129" s="10"/>
      <c r="K129" s="10"/>
      <c r="L129" s="10"/>
      <c r="M129" s="10"/>
    </row>
    <row r="130" spans="2:13" x14ac:dyDescent="0.25">
      <c r="B130" s="10"/>
      <c r="C130" s="10"/>
      <c r="D130" s="10"/>
      <c r="E130" s="10"/>
      <c r="F130" s="10"/>
      <c r="G130" s="10"/>
      <c r="H130" s="10"/>
      <c r="I130" s="10"/>
      <c r="J130" s="10"/>
      <c r="K130" s="10"/>
      <c r="L130" s="10"/>
      <c r="M130" s="10"/>
    </row>
    <row r="131" spans="2:13" x14ac:dyDescent="0.25">
      <c r="B131" s="10"/>
      <c r="C131" s="10"/>
      <c r="D131" s="10"/>
      <c r="E131" s="10"/>
      <c r="F131" s="10"/>
      <c r="G131" s="10"/>
      <c r="H131" s="10"/>
      <c r="I131" s="10"/>
      <c r="J131" s="10"/>
      <c r="K131" s="10"/>
      <c r="L131" s="10"/>
      <c r="M131" s="10"/>
    </row>
  </sheetData>
  <sheetProtection algorithmName="SHA-512" hashValue="/+nuLfNvFfFJ1+/W2uP29ZA/7w6+bN+HDrbI7frtVYgSGD+DU6+BfqcYYGDJHgk2ZcM1GPGC1foy4a6oeddwNA==" saltValue="MHSMI3pLeyOhCFpWPKWrkg==" spinCount="100000" sheet="1" objects="1" scenarios="1"/>
  <mergeCells count="74">
    <mergeCell ref="L24:M25"/>
    <mergeCell ref="L18:M19"/>
    <mergeCell ref="L35:M36"/>
    <mergeCell ref="L46:M47"/>
    <mergeCell ref="L26:M29"/>
    <mergeCell ref="L32:M34"/>
    <mergeCell ref="L37:M39"/>
    <mergeCell ref="L40:M42"/>
    <mergeCell ref="L43:M44"/>
    <mergeCell ref="L31:M31"/>
    <mergeCell ref="L45:M45"/>
    <mergeCell ref="L30:M30"/>
    <mergeCell ref="L20:M21"/>
    <mergeCell ref="L22:M23"/>
    <mergeCell ref="B43:C45"/>
    <mergeCell ref="E43:K44"/>
    <mergeCell ref="D43:D44"/>
    <mergeCell ref="E45:K45"/>
    <mergeCell ref="B46:C47"/>
    <mergeCell ref="D46:D47"/>
    <mergeCell ref="E46:K47"/>
    <mergeCell ref="B40:C42"/>
    <mergeCell ref="E40:K42"/>
    <mergeCell ref="D40:D42"/>
    <mergeCell ref="B32:C36"/>
    <mergeCell ref="E30:K30"/>
    <mergeCell ref="E31:K31"/>
    <mergeCell ref="E32:K34"/>
    <mergeCell ref="E35:K36"/>
    <mergeCell ref="B37:C39"/>
    <mergeCell ref="D37:D39"/>
    <mergeCell ref="E37:K39"/>
    <mergeCell ref="D32:D34"/>
    <mergeCell ref="D35:D36"/>
    <mergeCell ref="B30:C31"/>
    <mergeCell ref="B18:C19"/>
    <mergeCell ref="B20:C23"/>
    <mergeCell ref="B24:C25"/>
    <mergeCell ref="E20:K21"/>
    <mergeCell ref="E22:K23"/>
    <mergeCell ref="E24:K25"/>
    <mergeCell ref="E18:K19"/>
    <mergeCell ref="D20:D21"/>
    <mergeCell ref="D18:D19"/>
    <mergeCell ref="E14:K15"/>
    <mergeCell ref="E16:K17"/>
    <mergeCell ref="B14:C17"/>
    <mergeCell ref="L14:M15"/>
    <mergeCell ref="L16:M17"/>
    <mergeCell ref="D14:D15"/>
    <mergeCell ref="D16:D17"/>
    <mergeCell ref="D26:D29"/>
    <mergeCell ref="B26:C29"/>
    <mergeCell ref="D24:D25"/>
    <mergeCell ref="E26:K29"/>
    <mergeCell ref="D22:D23"/>
    <mergeCell ref="M1:M2"/>
    <mergeCell ref="B7:M9"/>
    <mergeCell ref="B13:C13"/>
    <mergeCell ref="L13:M13"/>
    <mergeCell ref="D13:K13"/>
    <mergeCell ref="G1:G2"/>
    <mergeCell ref="H1:H2"/>
    <mergeCell ref="I1:I2"/>
    <mergeCell ref="J1:J2"/>
    <mergeCell ref="K1:K2"/>
    <mergeCell ref="L1:L2"/>
    <mergeCell ref="F1:F2"/>
    <mergeCell ref="B12:M12"/>
    <mergeCell ref="A1:A2"/>
    <mergeCell ref="B1:B2"/>
    <mergeCell ref="C1:C2"/>
    <mergeCell ref="D1:D2"/>
    <mergeCell ref="E1:E2"/>
  </mergeCells>
  <hyperlinks>
    <hyperlink ref="L14:M15" location="Clima!A100" display="Mudanças climáticas" xr:uid="{5A0FACD7-98C1-4FA2-BE76-1C06B93BD4C1}"/>
    <hyperlink ref="L16:M17" location="Clima!A112" display="Mudanças climáticas" xr:uid="{9E5A5323-EC69-453A-9E7D-B91876CB6613}"/>
    <hyperlink ref="L37:M39" location="Clima!A122" display="Mudanças climáticas" xr:uid="{3DE7EEF3-4DF1-4EB3-8590-9897EC669A5B}"/>
    <hyperlink ref="A1:A2" location="Início!A3" display="Início!A3" xr:uid="{6FE135DA-8FF4-4F27-B156-8E689801CADC}"/>
    <hyperlink ref="B1:B2" location="Início!A3" display="Início" xr:uid="{8415946A-221D-4D2C-99C0-CEF7D1162F0F}"/>
    <hyperlink ref="C1:C2" location="Clima!A3" display="Mudanças climáticas" xr:uid="{4D011648-1D42-4856-8649-2FA8FE86BCCC}"/>
    <hyperlink ref="D1:D2" location="Segurança!A3" display="Segurança" xr:uid="{408CDB3D-56F6-43D2-A801-E05BD387FFF5}"/>
    <hyperlink ref="E1:E2" location="Governança!A3" display="Governança e estratégia" xr:uid="{B3092466-5D3B-46AF-A314-47AD4E03195B}"/>
    <hyperlink ref="F1:F2" location="Ética!A3" display="Conduta ética" xr:uid="{E95BA0CD-4D65-4F8A-997D-A4EBF4C6A888}"/>
    <hyperlink ref="G1:G2" location="Cultura!A3" display="Cultura corporativa" xr:uid="{271D0978-892F-4CB8-B704-7F3C788D5BFC}"/>
    <hyperlink ref="H1:H2" location="Diversidade!A3" display="Diversidade e inclusão" xr:uid="{A271254B-CFBF-47E3-927A-B307A159291D}"/>
    <hyperlink ref="I1:I2" location="Ambiental!A3" display="Gestão ambiental" xr:uid="{86201117-A6AC-4CA5-8610-97A812D45E70}"/>
    <hyperlink ref="J1:J2" location="Comunidades!A3" display="Comunidades" xr:uid="{1A0C5DE2-914B-4F80-85A7-E0CE21A5C9A9}"/>
    <hyperlink ref="K1:K2" location="GRI!A3" display="Índice GRI" xr:uid="{210C5847-07E5-463B-BF93-04373BD78EA3}"/>
    <hyperlink ref="L1:L2" location="SASB!A3" display="Índice SASB" xr:uid="{2BC36980-F846-4AC3-B888-22C0C10EAA89}"/>
    <hyperlink ref="M1:M2" location="TCFD!A3" display="Índice TCFD" xr:uid="{65D2E022-8AC2-45AD-8BE9-9B796051D6D0}"/>
    <hyperlink ref="B7:M9" r:id="rId1" display="A tabela abaixo apresenta a correlação tópicos e indicadores SASB cobertos neste Databook. Em cada um, você poderá clicar nos hiperlinks da coluna &quot;Onde encontrar&quot; para acessar facilmente as informações que respondem a esse framework. Para mais informações sobre a gestão de sustentabilidade e os indicadores SASB respondidos pela Enauta, acesse a versão PDF do Relato Integrado, disponível neste link." xr:uid="{048FB949-99B0-4101-A379-18BD01208FF2}"/>
    <hyperlink ref="L18:M19" location="Ambiental!A108" display="Gestão ambiental" xr:uid="{59910763-F6C5-401F-A82F-EE117C44D367}"/>
    <hyperlink ref="L20:M21" location="Ambiental!A52" display="Gestão ambiental" xr:uid="{844D1617-C581-4FFA-895B-D91C4D4B2C12}"/>
    <hyperlink ref="L22:M23" location="Ambiental!A53" display="Gestão ambiental" xr:uid="{27A47F5D-AD9F-4FC6-89BC-A9E097E51B96}"/>
    <hyperlink ref="L24:M25" location="Ambiental!A17" display="Gestão ambiental" xr:uid="{3C369256-9820-4326-9DF0-54CDE1CC37CC}"/>
    <hyperlink ref="L26:M29" location="Ética!A16" display="Conduta ética" xr:uid="{EC993187-2377-4209-9FBD-D72766398B11}"/>
    <hyperlink ref="L30:M30" location="Comunidades!A16" display="Comunidades" xr:uid="{726595ED-6789-46E3-809B-69FD665B441D}"/>
    <hyperlink ref="L31:M31" location="Comunidades!A57" display="Comunidades" xr:uid="{3C133E29-38C1-4061-9150-A7EA5EB25BF4}"/>
    <hyperlink ref="L32:M34" location="Segurança!A61" display="Segurança" xr:uid="{80559E88-619A-4C88-800F-F344AE97FBAD}"/>
    <hyperlink ref="L35:M36" location="Segurança!A18" display="Segurança" xr:uid="{1BC5C9A5-F667-4037-A917-C47C8EE45FDC}"/>
    <hyperlink ref="L40:M42" location="Ética!A15" display="Conduta ética" xr:uid="{D3B816AE-3AE7-4D2E-ADBF-88A2CA11C155}"/>
    <hyperlink ref="L43:M44" location="Segurança!A121" display="Segurança" xr:uid="{B7AA26E5-2892-4454-85AB-AFA910B0DC4B}"/>
    <hyperlink ref="L45:M45" location="Segurança!A19" display="Segurança" xr:uid="{DFA50F4C-E196-4C9A-956A-FC6D5F9252E5}"/>
    <hyperlink ref="L46:M47" location="Governança!A129" display="Governança e estratégia" xr:uid="{9D60E881-B7ED-42CD-B647-771D5312CA18}"/>
  </hyperlink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7303-5B99-4D98-A43D-EFE80460B9DB}">
  <dimension ref="A1:M89"/>
  <sheetViews>
    <sheetView showGridLines="0" showRowColHeaders="0" zoomScaleNormal="100" workbookViewId="0">
      <pane ySplit="2" topLeftCell="A3" activePane="bottomLeft" state="frozen"/>
      <selection pane="bottomLeft" activeCell="C1" sqref="C1:C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8" t="s">
        <v>11</v>
      </c>
    </row>
    <row r="7" spans="1:13" x14ac:dyDescent="0.25">
      <c r="B7" s="609" t="s">
        <v>650</v>
      </c>
      <c r="C7" s="609"/>
      <c r="D7" s="609"/>
      <c r="E7" s="609"/>
      <c r="F7" s="609"/>
      <c r="G7" s="609"/>
      <c r="H7" s="609"/>
      <c r="I7" s="609"/>
      <c r="J7" s="609"/>
      <c r="K7" s="609"/>
      <c r="L7" s="609"/>
      <c r="M7" s="609"/>
    </row>
    <row r="8" spans="1:13" x14ac:dyDescent="0.25">
      <c r="B8" s="609"/>
      <c r="C8" s="609"/>
      <c r="D8" s="609"/>
      <c r="E8" s="609"/>
      <c r="F8" s="609"/>
      <c r="G8" s="609"/>
      <c r="H8" s="609"/>
      <c r="I8" s="609"/>
      <c r="J8" s="609"/>
      <c r="K8" s="609"/>
      <c r="L8" s="609"/>
      <c r="M8" s="609"/>
    </row>
    <row r="9" spans="1:13" x14ac:dyDescent="0.25">
      <c r="B9" s="609"/>
      <c r="C9" s="609"/>
      <c r="D9" s="609"/>
      <c r="E9" s="609"/>
      <c r="F9" s="609"/>
      <c r="G9" s="609"/>
      <c r="H9" s="609"/>
      <c r="I9" s="609"/>
      <c r="J9" s="609"/>
      <c r="K9" s="609"/>
      <c r="L9" s="609"/>
      <c r="M9" s="609"/>
    </row>
    <row r="12" spans="1:13" s="9" customFormat="1" ht="15.75" x14ac:dyDescent="0.25">
      <c r="B12" s="656" t="s">
        <v>200</v>
      </c>
      <c r="C12" s="656"/>
      <c r="D12" s="656"/>
      <c r="E12" s="656"/>
      <c r="F12" s="656"/>
      <c r="G12" s="656"/>
      <c r="H12" s="656"/>
      <c r="I12" s="656"/>
      <c r="J12" s="656"/>
      <c r="K12" s="654"/>
      <c r="L12" s="654" t="s">
        <v>42</v>
      </c>
      <c r="M12" s="655"/>
    </row>
    <row r="13" spans="1:13" x14ac:dyDescent="0.25">
      <c r="B13" s="657" t="s">
        <v>201</v>
      </c>
      <c r="C13" s="658"/>
      <c r="D13" s="658"/>
      <c r="E13" s="658"/>
      <c r="F13" s="658"/>
      <c r="G13" s="658"/>
      <c r="H13" s="658"/>
      <c r="I13" s="658"/>
      <c r="J13" s="658"/>
      <c r="K13" s="658"/>
      <c r="L13" s="658"/>
      <c r="M13" s="659"/>
    </row>
    <row r="14" spans="1:13" x14ac:dyDescent="0.25">
      <c r="B14" s="385" t="s">
        <v>202</v>
      </c>
      <c r="C14" s="386"/>
      <c r="D14" s="386"/>
      <c r="E14" s="386"/>
      <c r="F14" s="386"/>
      <c r="G14" s="386"/>
      <c r="H14" s="386"/>
      <c r="I14" s="386"/>
      <c r="J14" s="386"/>
      <c r="K14" s="386"/>
      <c r="L14" s="637" t="s">
        <v>1</v>
      </c>
      <c r="M14" s="638"/>
    </row>
    <row r="15" spans="1:13" x14ac:dyDescent="0.25">
      <c r="B15" s="393" t="s">
        <v>203</v>
      </c>
      <c r="C15" s="394"/>
      <c r="D15" s="394"/>
      <c r="E15" s="394"/>
      <c r="F15" s="394"/>
      <c r="G15" s="394"/>
      <c r="H15" s="394"/>
      <c r="I15" s="394"/>
      <c r="J15" s="394"/>
      <c r="K15" s="394"/>
      <c r="L15" s="616" t="s">
        <v>1</v>
      </c>
      <c r="M15" s="617"/>
    </row>
    <row r="16" spans="1:13" x14ac:dyDescent="0.25">
      <c r="B16" s="657" t="s">
        <v>204</v>
      </c>
      <c r="C16" s="658"/>
      <c r="D16" s="658"/>
      <c r="E16" s="658"/>
      <c r="F16" s="658"/>
      <c r="G16" s="658"/>
      <c r="H16" s="658"/>
      <c r="I16" s="658"/>
      <c r="J16" s="658"/>
      <c r="K16" s="658"/>
      <c r="L16" s="658"/>
      <c r="M16" s="659"/>
    </row>
    <row r="17" spans="2:13" x14ac:dyDescent="0.25">
      <c r="B17" s="385" t="s">
        <v>205</v>
      </c>
      <c r="C17" s="386"/>
      <c r="D17" s="386"/>
      <c r="E17" s="386"/>
      <c r="F17" s="386"/>
      <c r="G17" s="386"/>
      <c r="H17" s="386"/>
      <c r="I17" s="386"/>
      <c r="J17" s="386"/>
      <c r="K17" s="386"/>
      <c r="L17" s="637" t="s">
        <v>1</v>
      </c>
      <c r="M17" s="638"/>
    </row>
    <row r="18" spans="2:13" x14ac:dyDescent="0.25">
      <c r="B18" s="370" t="s">
        <v>206</v>
      </c>
      <c r="C18" s="371"/>
      <c r="D18" s="371"/>
      <c r="E18" s="371"/>
      <c r="F18" s="371"/>
      <c r="G18" s="371"/>
      <c r="H18" s="371"/>
      <c r="I18" s="371"/>
      <c r="J18" s="371"/>
      <c r="K18" s="371"/>
      <c r="L18" s="663" t="s">
        <v>1</v>
      </c>
      <c r="M18" s="664"/>
    </row>
    <row r="19" spans="2:13" x14ac:dyDescent="0.25">
      <c r="B19" s="370"/>
      <c r="C19" s="371"/>
      <c r="D19" s="371"/>
      <c r="E19" s="371"/>
      <c r="F19" s="371"/>
      <c r="G19" s="371"/>
      <c r="H19" s="371"/>
      <c r="I19" s="371"/>
      <c r="J19" s="371"/>
      <c r="K19" s="371"/>
      <c r="L19" s="663"/>
      <c r="M19" s="664"/>
    </row>
    <row r="20" spans="2:13" x14ac:dyDescent="0.25">
      <c r="B20" s="669" t="s">
        <v>207</v>
      </c>
      <c r="C20" s="624"/>
      <c r="D20" s="624"/>
      <c r="E20" s="624"/>
      <c r="F20" s="624"/>
      <c r="G20" s="624"/>
      <c r="H20" s="624"/>
      <c r="I20" s="624"/>
      <c r="J20" s="624"/>
      <c r="K20" s="624"/>
      <c r="L20" s="639" t="s">
        <v>1</v>
      </c>
      <c r="M20" s="640"/>
    </row>
    <row r="21" spans="2:13" x14ac:dyDescent="0.25">
      <c r="B21" s="657" t="s">
        <v>208</v>
      </c>
      <c r="C21" s="658"/>
      <c r="D21" s="658"/>
      <c r="E21" s="658"/>
      <c r="F21" s="658"/>
      <c r="G21" s="658"/>
      <c r="H21" s="658"/>
      <c r="I21" s="658"/>
      <c r="J21" s="658"/>
      <c r="K21" s="658"/>
      <c r="L21" s="658"/>
      <c r="M21" s="659"/>
    </row>
    <row r="22" spans="2:13" x14ac:dyDescent="0.25">
      <c r="B22" s="385" t="s">
        <v>209</v>
      </c>
      <c r="C22" s="386"/>
      <c r="D22" s="386"/>
      <c r="E22" s="386"/>
      <c r="F22" s="386"/>
      <c r="G22" s="386"/>
      <c r="H22" s="386"/>
      <c r="I22" s="386"/>
      <c r="J22" s="386"/>
      <c r="K22" s="386"/>
      <c r="L22" s="637" t="s">
        <v>1</v>
      </c>
      <c r="M22" s="638"/>
    </row>
    <row r="23" spans="2:13" x14ac:dyDescent="0.25">
      <c r="B23" s="376" t="s">
        <v>210</v>
      </c>
      <c r="C23" s="377"/>
      <c r="D23" s="377"/>
      <c r="E23" s="377"/>
      <c r="F23" s="377"/>
      <c r="G23" s="377"/>
      <c r="H23" s="377"/>
      <c r="I23" s="377"/>
      <c r="J23" s="377"/>
      <c r="K23" s="377"/>
      <c r="L23" s="616" t="s">
        <v>1</v>
      </c>
      <c r="M23" s="617"/>
    </row>
    <row r="24" spans="2:13" ht="15" customHeight="1" x14ac:dyDescent="0.25">
      <c r="B24" s="370" t="s">
        <v>211</v>
      </c>
      <c r="C24" s="371"/>
      <c r="D24" s="371"/>
      <c r="E24" s="371"/>
      <c r="F24" s="371"/>
      <c r="G24" s="371"/>
      <c r="H24" s="371"/>
      <c r="I24" s="371"/>
      <c r="J24" s="371"/>
      <c r="K24" s="371"/>
      <c r="L24" s="663" t="s">
        <v>1</v>
      </c>
      <c r="M24" s="664"/>
    </row>
    <row r="25" spans="2:13" x14ac:dyDescent="0.25">
      <c r="B25" s="399"/>
      <c r="C25" s="400"/>
      <c r="D25" s="400"/>
      <c r="E25" s="400"/>
      <c r="F25" s="400"/>
      <c r="G25" s="400"/>
      <c r="H25" s="400"/>
      <c r="I25" s="400"/>
      <c r="J25" s="400"/>
      <c r="K25" s="400"/>
      <c r="L25" s="663"/>
      <c r="M25" s="664"/>
    </row>
    <row r="26" spans="2:13" x14ac:dyDescent="0.25">
      <c r="B26" s="660" t="s">
        <v>212</v>
      </c>
      <c r="C26" s="661"/>
      <c r="D26" s="661"/>
      <c r="E26" s="661"/>
      <c r="F26" s="661"/>
      <c r="G26" s="661"/>
      <c r="H26" s="661"/>
      <c r="I26" s="661"/>
      <c r="J26" s="661"/>
      <c r="K26" s="661"/>
      <c r="L26" s="661"/>
      <c r="M26" s="662"/>
    </row>
    <row r="27" spans="2:13" x14ac:dyDescent="0.25">
      <c r="B27" s="387" t="s">
        <v>213</v>
      </c>
      <c r="C27" s="388"/>
      <c r="D27" s="388"/>
      <c r="E27" s="388"/>
      <c r="F27" s="388"/>
      <c r="G27" s="388"/>
      <c r="H27" s="388"/>
      <c r="I27" s="388"/>
      <c r="J27" s="388"/>
      <c r="K27" s="388"/>
      <c r="L27" s="667" t="s">
        <v>1</v>
      </c>
      <c r="M27" s="668"/>
    </row>
    <row r="28" spans="2:13" x14ac:dyDescent="0.25">
      <c r="B28" s="370"/>
      <c r="C28" s="371"/>
      <c r="D28" s="371"/>
      <c r="E28" s="371"/>
      <c r="F28" s="371"/>
      <c r="G28" s="371"/>
      <c r="H28" s="371"/>
      <c r="I28" s="371"/>
      <c r="J28" s="371"/>
      <c r="K28" s="371"/>
      <c r="L28" s="663"/>
      <c r="M28" s="664"/>
    </row>
    <row r="29" spans="2:13" x14ac:dyDescent="0.25">
      <c r="B29" s="376" t="s">
        <v>214</v>
      </c>
      <c r="C29" s="377"/>
      <c r="D29" s="377"/>
      <c r="E29" s="377"/>
      <c r="F29" s="377"/>
      <c r="G29" s="377"/>
      <c r="H29" s="377"/>
      <c r="I29" s="377"/>
      <c r="J29" s="377"/>
      <c r="K29" s="377"/>
      <c r="L29" s="616" t="s">
        <v>1</v>
      </c>
      <c r="M29" s="617"/>
    </row>
    <row r="30" spans="2:13" ht="15" customHeight="1" x14ac:dyDescent="0.25">
      <c r="B30" s="370" t="s">
        <v>215</v>
      </c>
      <c r="C30" s="371"/>
      <c r="D30" s="371"/>
      <c r="E30" s="371"/>
      <c r="F30" s="371"/>
      <c r="G30" s="371"/>
      <c r="H30" s="371"/>
      <c r="I30" s="371"/>
      <c r="J30" s="371"/>
      <c r="K30" s="371"/>
      <c r="L30" s="663" t="s">
        <v>1</v>
      </c>
      <c r="M30" s="664"/>
    </row>
    <row r="31" spans="2:13" x14ac:dyDescent="0.25">
      <c r="B31" s="399"/>
      <c r="C31" s="400"/>
      <c r="D31" s="400"/>
      <c r="E31" s="400"/>
      <c r="F31" s="400"/>
      <c r="G31" s="400"/>
      <c r="H31" s="400"/>
      <c r="I31" s="400"/>
      <c r="J31" s="400"/>
      <c r="K31" s="400"/>
      <c r="L31" s="665"/>
      <c r="M31" s="666"/>
    </row>
    <row r="32" spans="2:13" x14ac:dyDescent="0.25">
      <c r="B32" s="10"/>
      <c r="C32" s="10"/>
      <c r="D32" s="10"/>
      <c r="E32" s="10"/>
      <c r="F32" s="10"/>
      <c r="G32" s="10"/>
      <c r="H32" s="10"/>
      <c r="I32" s="10"/>
      <c r="J32" s="10"/>
      <c r="K32" s="10"/>
      <c r="L32" s="10"/>
      <c r="M32" s="10"/>
    </row>
    <row r="33" spans="2:13" x14ac:dyDescent="0.25">
      <c r="B33" s="10"/>
      <c r="C33" s="10"/>
      <c r="D33" s="10"/>
      <c r="E33" s="10"/>
      <c r="F33" s="10"/>
      <c r="G33" s="10"/>
      <c r="H33" s="10"/>
      <c r="I33" s="10"/>
      <c r="J33" s="10"/>
      <c r="K33" s="10"/>
      <c r="L33" s="10"/>
      <c r="M33" s="10"/>
    </row>
    <row r="34" spans="2:13" x14ac:dyDescent="0.25">
      <c r="B34" s="10"/>
      <c r="C34" s="10"/>
      <c r="D34" s="10"/>
      <c r="E34" s="10"/>
      <c r="F34" s="10"/>
      <c r="G34" s="10"/>
      <c r="H34" s="10"/>
      <c r="I34" s="10"/>
      <c r="J34" s="10"/>
      <c r="K34" s="10"/>
      <c r="L34" s="10"/>
      <c r="M34" s="10"/>
    </row>
    <row r="35" spans="2:13" x14ac:dyDescent="0.25">
      <c r="B35" s="10"/>
      <c r="C35" s="10"/>
      <c r="D35" s="10"/>
      <c r="E35" s="10"/>
      <c r="F35" s="10"/>
      <c r="G35" s="10"/>
      <c r="H35" s="10"/>
      <c r="I35" s="10"/>
      <c r="J35" s="10"/>
      <c r="K35" s="10"/>
      <c r="L35" s="10"/>
      <c r="M35" s="10"/>
    </row>
    <row r="36" spans="2:13" x14ac:dyDescent="0.25">
      <c r="B36" s="10"/>
      <c r="C36" s="10"/>
      <c r="D36" s="10"/>
      <c r="E36" s="10"/>
      <c r="F36" s="10"/>
      <c r="G36" s="10"/>
      <c r="H36" s="10"/>
      <c r="I36" s="10"/>
      <c r="J36" s="10"/>
      <c r="K36" s="10"/>
      <c r="L36" s="10"/>
      <c r="M36" s="10"/>
    </row>
    <row r="37" spans="2:13" x14ac:dyDescent="0.25">
      <c r="B37" s="10"/>
      <c r="C37" s="10"/>
      <c r="D37" s="10"/>
      <c r="E37" s="10"/>
      <c r="F37" s="10"/>
      <c r="G37" s="10"/>
      <c r="H37" s="10"/>
      <c r="I37" s="10"/>
      <c r="J37" s="10"/>
      <c r="K37" s="10"/>
      <c r="L37" s="10"/>
      <c r="M37" s="10"/>
    </row>
    <row r="38" spans="2:13" x14ac:dyDescent="0.25">
      <c r="B38" s="10"/>
      <c r="C38" s="10"/>
      <c r="D38" s="10"/>
      <c r="E38" s="10"/>
      <c r="F38" s="10"/>
      <c r="G38" s="10"/>
      <c r="H38" s="10"/>
      <c r="I38" s="10"/>
      <c r="J38" s="10"/>
      <c r="K38" s="10"/>
      <c r="L38" s="10"/>
      <c r="M38" s="10"/>
    </row>
    <row r="39" spans="2:13" x14ac:dyDescent="0.25">
      <c r="B39" s="10"/>
      <c r="C39" s="10"/>
      <c r="D39" s="10"/>
      <c r="E39" s="10"/>
      <c r="F39" s="10"/>
      <c r="G39" s="10"/>
      <c r="H39" s="10"/>
      <c r="I39" s="10"/>
      <c r="J39" s="10"/>
      <c r="K39" s="10"/>
      <c r="L39" s="10"/>
      <c r="M39" s="10"/>
    </row>
    <row r="40" spans="2:13" x14ac:dyDescent="0.25">
      <c r="B40" s="10"/>
      <c r="C40" s="10"/>
      <c r="D40" s="10"/>
      <c r="E40" s="10"/>
      <c r="F40" s="10"/>
      <c r="G40" s="10"/>
      <c r="H40" s="10"/>
      <c r="I40" s="10"/>
      <c r="J40" s="10"/>
      <c r="K40" s="10"/>
      <c r="L40" s="10"/>
      <c r="M40" s="10"/>
    </row>
    <row r="41" spans="2:13" x14ac:dyDescent="0.25">
      <c r="B41" s="10"/>
      <c r="C41" s="10"/>
      <c r="D41" s="10"/>
      <c r="E41" s="10"/>
      <c r="F41" s="10"/>
      <c r="G41" s="10"/>
      <c r="H41" s="10"/>
      <c r="I41" s="10"/>
      <c r="J41" s="10"/>
      <c r="K41" s="10"/>
      <c r="L41" s="10"/>
      <c r="M41" s="10"/>
    </row>
    <row r="42" spans="2:13" x14ac:dyDescent="0.25">
      <c r="B42" s="10"/>
      <c r="C42" s="10"/>
      <c r="D42" s="10"/>
      <c r="E42" s="10"/>
      <c r="F42" s="10"/>
      <c r="G42" s="10"/>
      <c r="H42" s="10"/>
      <c r="I42" s="10"/>
      <c r="J42" s="10"/>
      <c r="K42" s="10"/>
      <c r="L42" s="10"/>
      <c r="M42" s="10"/>
    </row>
    <row r="43" spans="2:13" x14ac:dyDescent="0.25">
      <c r="B43" s="10"/>
      <c r="C43" s="10"/>
      <c r="D43" s="10"/>
      <c r="E43" s="10"/>
      <c r="F43" s="10"/>
      <c r="G43" s="10"/>
      <c r="H43" s="10"/>
      <c r="I43" s="10"/>
      <c r="J43" s="10"/>
      <c r="K43" s="10"/>
      <c r="L43" s="10"/>
      <c r="M43" s="10"/>
    </row>
    <row r="44" spans="2:13" x14ac:dyDescent="0.25">
      <c r="B44" s="10"/>
      <c r="C44" s="10"/>
      <c r="D44" s="10"/>
      <c r="E44" s="10"/>
      <c r="F44" s="10"/>
      <c r="G44" s="10"/>
      <c r="H44" s="10"/>
      <c r="I44" s="10"/>
      <c r="J44" s="10"/>
      <c r="K44" s="10"/>
      <c r="L44" s="10"/>
      <c r="M44" s="10"/>
    </row>
    <row r="45" spans="2:13" x14ac:dyDescent="0.25">
      <c r="B45" s="10"/>
      <c r="C45" s="10"/>
      <c r="D45" s="10"/>
      <c r="E45" s="10"/>
      <c r="F45" s="10"/>
      <c r="G45" s="10"/>
      <c r="H45" s="10"/>
      <c r="I45" s="10"/>
      <c r="J45" s="10"/>
      <c r="K45" s="10"/>
      <c r="L45" s="10"/>
      <c r="M45" s="10"/>
    </row>
    <row r="46" spans="2:13" x14ac:dyDescent="0.25">
      <c r="B46" s="10"/>
      <c r="C46" s="10"/>
      <c r="D46" s="10"/>
      <c r="E46" s="10"/>
      <c r="F46" s="10"/>
      <c r="G46" s="10"/>
      <c r="H46" s="10"/>
      <c r="I46" s="10"/>
      <c r="J46" s="10"/>
      <c r="K46" s="10"/>
      <c r="L46" s="10"/>
      <c r="M46" s="10"/>
    </row>
    <row r="47" spans="2:13" x14ac:dyDescent="0.25">
      <c r="B47" s="10"/>
      <c r="C47" s="10"/>
      <c r="D47" s="10"/>
      <c r="E47" s="10"/>
      <c r="F47" s="10"/>
      <c r="G47" s="10"/>
      <c r="H47" s="10"/>
      <c r="I47" s="10"/>
      <c r="J47" s="10"/>
      <c r="K47" s="10"/>
      <c r="L47" s="10"/>
      <c r="M47" s="10"/>
    </row>
    <row r="48" spans="2:13" x14ac:dyDescent="0.25">
      <c r="B48" s="10"/>
      <c r="C48" s="10"/>
      <c r="D48" s="10"/>
      <c r="E48" s="10"/>
      <c r="F48" s="10"/>
      <c r="G48" s="10"/>
      <c r="H48" s="10"/>
      <c r="I48" s="10"/>
      <c r="J48" s="10"/>
      <c r="K48" s="10"/>
      <c r="L48" s="10"/>
      <c r="M48" s="10"/>
    </row>
    <row r="49" spans="2:13" x14ac:dyDescent="0.25">
      <c r="B49" s="10"/>
      <c r="C49" s="10"/>
      <c r="D49" s="10"/>
      <c r="E49" s="10"/>
      <c r="F49" s="10"/>
      <c r="G49" s="10"/>
      <c r="H49" s="10"/>
      <c r="I49" s="10"/>
      <c r="J49" s="10"/>
      <c r="K49" s="10"/>
      <c r="L49" s="10"/>
      <c r="M49" s="10"/>
    </row>
    <row r="50" spans="2:13" x14ac:dyDescent="0.25">
      <c r="B50" s="10"/>
      <c r="C50" s="10"/>
      <c r="D50" s="10"/>
      <c r="E50" s="10"/>
      <c r="F50" s="10"/>
      <c r="G50" s="10"/>
      <c r="H50" s="10"/>
      <c r="I50" s="10"/>
      <c r="J50" s="10"/>
      <c r="K50" s="10"/>
      <c r="L50" s="10"/>
      <c r="M50" s="10"/>
    </row>
    <row r="51" spans="2:13" x14ac:dyDescent="0.25">
      <c r="B51" s="10"/>
      <c r="C51" s="10"/>
      <c r="D51" s="10"/>
      <c r="E51" s="10"/>
      <c r="F51" s="10"/>
      <c r="G51" s="10"/>
      <c r="H51" s="10"/>
      <c r="I51" s="10"/>
      <c r="J51" s="10"/>
      <c r="K51" s="10"/>
      <c r="L51" s="10"/>
      <c r="M51" s="10"/>
    </row>
    <row r="52" spans="2:13" x14ac:dyDescent="0.25">
      <c r="B52" s="10"/>
      <c r="C52" s="10"/>
      <c r="D52" s="10"/>
      <c r="E52" s="10"/>
      <c r="F52" s="10"/>
      <c r="G52" s="10"/>
      <c r="H52" s="10"/>
      <c r="I52" s="10"/>
      <c r="J52" s="10"/>
      <c r="K52" s="10"/>
      <c r="L52" s="10"/>
      <c r="M52" s="10"/>
    </row>
    <row r="53" spans="2:13" x14ac:dyDescent="0.25">
      <c r="B53" s="10"/>
      <c r="C53" s="10"/>
      <c r="D53" s="10"/>
      <c r="E53" s="10"/>
      <c r="F53" s="10"/>
      <c r="G53" s="10"/>
      <c r="H53" s="10"/>
      <c r="I53" s="10"/>
      <c r="J53" s="10"/>
      <c r="K53" s="10"/>
      <c r="L53" s="10"/>
      <c r="M53" s="10"/>
    </row>
    <row r="54" spans="2:13" x14ac:dyDescent="0.25">
      <c r="B54" s="10"/>
      <c r="C54" s="10"/>
      <c r="D54" s="10"/>
      <c r="E54" s="10"/>
      <c r="F54" s="10"/>
      <c r="G54" s="10"/>
      <c r="H54" s="10"/>
      <c r="I54" s="10"/>
      <c r="J54" s="10"/>
      <c r="K54" s="10"/>
      <c r="L54" s="10"/>
      <c r="M54" s="10"/>
    </row>
    <row r="55" spans="2:13" x14ac:dyDescent="0.25">
      <c r="B55" s="10"/>
      <c r="C55" s="10"/>
      <c r="D55" s="10"/>
      <c r="E55" s="10"/>
      <c r="F55" s="10"/>
      <c r="G55" s="10"/>
      <c r="H55" s="10"/>
      <c r="I55" s="10"/>
      <c r="J55" s="10"/>
      <c r="K55" s="10"/>
      <c r="L55" s="10"/>
      <c r="M55" s="10"/>
    </row>
    <row r="56" spans="2:13" x14ac:dyDescent="0.25">
      <c r="B56" s="10"/>
      <c r="C56" s="10"/>
      <c r="D56" s="10"/>
      <c r="E56" s="10"/>
      <c r="F56" s="10"/>
      <c r="G56" s="10"/>
      <c r="H56" s="10"/>
      <c r="I56" s="10"/>
      <c r="J56" s="10"/>
      <c r="K56" s="10"/>
      <c r="L56" s="10"/>
      <c r="M56" s="10"/>
    </row>
    <row r="57" spans="2:13" x14ac:dyDescent="0.25">
      <c r="B57" s="10"/>
      <c r="C57" s="10"/>
      <c r="D57" s="10"/>
      <c r="E57" s="10"/>
      <c r="F57" s="10"/>
      <c r="G57" s="10"/>
      <c r="H57" s="10"/>
      <c r="I57" s="10"/>
      <c r="J57" s="10"/>
      <c r="K57" s="10"/>
      <c r="L57" s="10"/>
      <c r="M57" s="10"/>
    </row>
    <row r="58" spans="2:13" x14ac:dyDescent="0.25">
      <c r="B58" s="10"/>
      <c r="C58" s="10"/>
      <c r="D58" s="10"/>
      <c r="E58" s="10"/>
      <c r="F58" s="10"/>
      <c r="G58" s="10"/>
      <c r="H58" s="10"/>
      <c r="I58" s="10"/>
      <c r="J58" s="10"/>
      <c r="K58" s="10"/>
      <c r="L58" s="10"/>
      <c r="M58" s="10"/>
    </row>
    <row r="59" spans="2:13" x14ac:dyDescent="0.25">
      <c r="B59" s="10"/>
      <c r="C59" s="10"/>
      <c r="D59" s="10"/>
      <c r="E59" s="10"/>
      <c r="F59" s="10"/>
      <c r="G59" s="10"/>
      <c r="H59" s="10"/>
      <c r="I59" s="10"/>
      <c r="J59" s="10"/>
      <c r="K59" s="10"/>
      <c r="L59" s="10"/>
      <c r="M59" s="10"/>
    </row>
    <row r="60" spans="2:13" x14ac:dyDescent="0.25">
      <c r="B60" s="10"/>
      <c r="C60" s="10"/>
      <c r="D60" s="10"/>
      <c r="E60" s="10"/>
      <c r="F60" s="10"/>
      <c r="G60" s="10"/>
      <c r="H60" s="10"/>
      <c r="I60" s="10"/>
      <c r="J60" s="10"/>
      <c r="K60" s="10"/>
      <c r="L60" s="10"/>
      <c r="M60" s="10"/>
    </row>
    <row r="61" spans="2:13" x14ac:dyDescent="0.25">
      <c r="B61" s="10"/>
      <c r="C61" s="10"/>
      <c r="D61" s="10"/>
      <c r="E61" s="10"/>
      <c r="F61" s="10"/>
      <c r="G61" s="10"/>
      <c r="H61" s="10"/>
      <c r="I61" s="10"/>
      <c r="J61" s="10"/>
      <c r="K61" s="10"/>
      <c r="L61" s="10"/>
      <c r="M61" s="10"/>
    </row>
    <row r="62" spans="2:13" x14ac:dyDescent="0.25">
      <c r="B62" s="10"/>
      <c r="C62" s="10"/>
      <c r="D62" s="10"/>
      <c r="E62" s="10"/>
      <c r="F62" s="10"/>
      <c r="G62" s="10"/>
      <c r="H62" s="10"/>
      <c r="I62" s="10"/>
      <c r="J62" s="10"/>
      <c r="K62" s="10"/>
      <c r="L62" s="10"/>
      <c r="M62" s="10"/>
    </row>
    <row r="63" spans="2:13" x14ac:dyDescent="0.25">
      <c r="B63" s="10"/>
      <c r="C63" s="10"/>
      <c r="D63" s="10"/>
      <c r="E63" s="10"/>
      <c r="F63" s="10"/>
      <c r="G63" s="10"/>
      <c r="H63" s="10"/>
      <c r="I63" s="10"/>
      <c r="J63" s="10"/>
      <c r="K63" s="10"/>
      <c r="L63" s="10"/>
      <c r="M63" s="10"/>
    </row>
    <row r="64" spans="2:13" x14ac:dyDescent="0.25">
      <c r="B64" s="10"/>
      <c r="C64" s="10"/>
      <c r="D64" s="10"/>
      <c r="E64" s="10"/>
      <c r="F64" s="10"/>
      <c r="G64" s="10"/>
      <c r="H64" s="10"/>
      <c r="I64" s="10"/>
      <c r="J64" s="10"/>
      <c r="K64" s="10"/>
      <c r="L64" s="10"/>
      <c r="M64" s="10"/>
    </row>
    <row r="65" spans="2:13" x14ac:dyDescent="0.25">
      <c r="B65" s="10"/>
      <c r="C65" s="10"/>
      <c r="D65" s="10"/>
      <c r="E65" s="10"/>
      <c r="F65" s="10"/>
      <c r="G65" s="10"/>
      <c r="H65" s="10"/>
      <c r="I65" s="10"/>
      <c r="J65" s="10"/>
      <c r="K65" s="10"/>
      <c r="L65" s="10"/>
      <c r="M65" s="10"/>
    </row>
    <row r="66" spans="2:13" x14ac:dyDescent="0.25">
      <c r="B66" s="10"/>
      <c r="C66" s="10"/>
      <c r="D66" s="10"/>
      <c r="E66" s="10"/>
      <c r="F66" s="10"/>
      <c r="G66" s="10"/>
      <c r="H66" s="10"/>
      <c r="I66" s="10"/>
      <c r="J66" s="10"/>
      <c r="K66" s="10"/>
      <c r="L66" s="10"/>
      <c r="M66" s="10"/>
    </row>
    <row r="67" spans="2:13" x14ac:dyDescent="0.25">
      <c r="B67" s="10"/>
      <c r="C67" s="10"/>
      <c r="D67" s="10"/>
      <c r="E67" s="10"/>
      <c r="F67" s="10"/>
      <c r="G67" s="10"/>
      <c r="H67" s="10"/>
      <c r="I67" s="10"/>
      <c r="J67" s="10"/>
      <c r="K67" s="10"/>
      <c r="L67" s="10"/>
      <c r="M67" s="10"/>
    </row>
    <row r="68" spans="2:13" x14ac:dyDescent="0.25">
      <c r="B68" s="10"/>
      <c r="C68" s="10"/>
      <c r="D68" s="10"/>
      <c r="E68" s="10"/>
      <c r="F68" s="10"/>
      <c r="G68" s="10"/>
      <c r="H68" s="10"/>
      <c r="I68" s="10"/>
      <c r="J68" s="10"/>
      <c r="K68" s="10"/>
      <c r="L68" s="10"/>
      <c r="M68" s="10"/>
    </row>
    <row r="69" spans="2:13" x14ac:dyDescent="0.25">
      <c r="B69" s="10"/>
      <c r="C69" s="10"/>
      <c r="D69" s="10"/>
      <c r="E69" s="10"/>
      <c r="F69" s="10"/>
      <c r="G69" s="10"/>
      <c r="H69" s="10"/>
      <c r="I69" s="10"/>
      <c r="J69" s="10"/>
      <c r="K69" s="10"/>
      <c r="L69" s="10"/>
      <c r="M69" s="10"/>
    </row>
    <row r="70" spans="2:13" x14ac:dyDescent="0.25">
      <c r="B70" s="10"/>
      <c r="C70" s="10"/>
      <c r="D70" s="10"/>
      <c r="E70" s="10"/>
      <c r="F70" s="10"/>
      <c r="G70" s="10"/>
      <c r="H70" s="10"/>
      <c r="I70" s="10"/>
      <c r="J70" s="10"/>
      <c r="K70" s="10"/>
      <c r="L70" s="10"/>
      <c r="M70" s="10"/>
    </row>
    <row r="71" spans="2:13" x14ac:dyDescent="0.25">
      <c r="B71" s="10"/>
      <c r="C71" s="10"/>
      <c r="D71" s="10"/>
      <c r="E71" s="10"/>
      <c r="F71" s="10"/>
      <c r="G71" s="10"/>
      <c r="H71" s="10"/>
      <c r="I71" s="10"/>
      <c r="J71" s="10"/>
      <c r="K71" s="10"/>
      <c r="L71" s="10"/>
      <c r="M71" s="10"/>
    </row>
    <row r="72" spans="2:13" x14ac:dyDescent="0.25">
      <c r="B72" s="10"/>
      <c r="C72" s="10"/>
      <c r="D72" s="10"/>
      <c r="E72" s="10"/>
      <c r="F72" s="10"/>
      <c r="G72" s="10"/>
      <c r="H72" s="10"/>
      <c r="I72" s="10"/>
      <c r="J72" s="10"/>
      <c r="K72" s="10"/>
      <c r="L72" s="10"/>
      <c r="M72" s="10"/>
    </row>
    <row r="73" spans="2:13" x14ac:dyDescent="0.25">
      <c r="B73" s="10"/>
      <c r="C73" s="10"/>
      <c r="D73" s="10"/>
      <c r="E73" s="10"/>
      <c r="F73" s="10"/>
      <c r="G73" s="10"/>
      <c r="H73" s="10"/>
      <c r="I73" s="10"/>
      <c r="J73" s="10"/>
      <c r="K73" s="10"/>
      <c r="L73" s="10"/>
      <c r="M73" s="10"/>
    </row>
    <row r="74" spans="2:13" x14ac:dyDescent="0.25">
      <c r="B74" s="10"/>
      <c r="C74" s="10"/>
      <c r="D74" s="10"/>
      <c r="E74" s="10"/>
      <c r="F74" s="10"/>
      <c r="G74" s="10"/>
      <c r="H74" s="10"/>
      <c r="I74" s="10"/>
      <c r="J74" s="10"/>
      <c r="K74" s="10"/>
      <c r="L74" s="10"/>
      <c r="M74" s="10"/>
    </row>
    <row r="75" spans="2:13" x14ac:dyDescent="0.25">
      <c r="B75" s="10"/>
      <c r="C75" s="10"/>
      <c r="D75" s="10"/>
      <c r="E75" s="10"/>
      <c r="F75" s="10"/>
      <c r="G75" s="10"/>
      <c r="H75" s="10"/>
      <c r="I75" s="10"/>
      <c r="J75" s="10"/>
      <c r="K75" s="10"/>
      <c r="L75" s="10"/>
      <c r="M75" s="10"/>
    </row>
    <row r="76" spans="2:13" x14ac:dyDescent="0.25">
      <c r="B76" s="10"/>
      <c r="C76" s="10"/>
      <c r="D76" s="10"/>
      <c r="E76" s="10"/>
      <c r="F76" s="10"/>
      <c r="G76" s="10"/>
      <c r="H76" s="10"/>
      <c r="I76" s="10"/>
      <c r="J76" s="10"/>
      <c r="K76" s="10"/>
      <c r="L76" s="10"/>
      <c r="M76" s="10"/>
    </row>
    <row r="77" spans="2:13" x14ac:dyDescent="0.25">
      <c r="B77" s="10"/>
      <c r="C77" s="10"/>
      <c r="D77" s="10"/>
      <c r="E77" s="10"/>
      <c r="F77" s="10"/>
      <c r="G77" s="10"/>
      <c r="H77" s="10"/>
      <c r="I77" s="10"/>
      <c r="J77" s="10"/>
      <c r="K77" s="10"/>
      <c r="L77" s="10"/>
      <c r="M77" s="10"/>
    </row>
    <row r="78" spans="2:13" x14ac:dyDescent="0.25">
      <c r="B78" s="10"/>
      <c r="C78" s="10"/>
      <c r="D78" s="10"/>
      <c r="E78" s="10"/>
      <c r="F78" s="10"/>
      <c r="G78" s="10"/>
      <c r="H78" s="10"/>
      <c r="I78" s="10"/>
      <c r="J78" s="10"/>
      <c r="K78" s="10"/>
      <c r="L78" s="10"/>
      <c r="M78" s="10"/>
    </row>
    <row r="79" spans="2:13" x14ac:dyDescent="0.25">
      <c r="B79" s="10"/>
      <c r="C79" s="10"/>
      <c r="D79" s="10"/>
      <c r="E79" s="10"/>
      <c r="F79" s="10"/>
      <c r="G79" s="10"/>
      <c r="H79" s="10"/>
      <c r="I79" s="10"/>
      <c r="J79" s="10"/>
      <c r="K79" s="10"/>
      <c r="L79" s="10"/>
      <c r="M79" s="10"/>
    </row>
    <row r="80" spans="2:13" x14ac:dyDescent="0.25">
      <c r="B80" s="10"/>
      <c r="C80" s="10"/>
      <c r="D80" s="10"/>
      <c r="E80" s="10"/>
      <c r="F80" s="10"/>
      <c r="G80" s="10"/>
      <c r="H80" s="10"/>
      <c r="I80" s="10"/>
      <c r="J80" s="10"/>
      <c r="K80" s="10"/>
      <c r="L80" s="10"/>
      <c r="M80" s="10"/>
    </row>
    <row r="81" spans="2:13" x14ac:dyDescent="0.25">
      <c r="B81" s="10"/>
      <c r="C81" s="10"/>
      <c r="D81" s="10"/>
      <c r="E81" s="10"/>
      <c r="F81" s="10"/>
      <c r="G81" s="10"/>
      <c r="H81" s="10"/>
      <c r="I81" s="10"/>
      <c r="J81" s="10"/>
      <c r="K81" s="10"/>
      <c r="L81" s="10"/>
      <c r="M81" s="10"/>
    </row>
    <row r="82" spans="2:13" x14ac:dyDescent="0.25">
      <c r="B82" s="10"/>
      <c r="C82" s="10"/>
      <c r="D82" s="10"/>
      <c r="E82" s="10"/>
      <c r="F82" s="10"/>
      <c r="G82" s="10"/>
      <c r="H82" s="10"/>
      <c r="I82" s="10"/>
      <c r="J82" s="10"/>
      <c r="K82" s="10"/>
      <c r="L82" s="10"/>
      <c r="M82" s="10"/>
    </row>
    <row r="83" spans="2:13" x14ac:dyDescent="0.25">
      <c r="B83" s="10"/>
      <c r="C83" s="10"/>
      <c r="D83" s="10"/>
      <c r="E83" s="10"/>
      <c r="F83" s="10"/>
      <c r="G83" s="10"/>
      <c r="H83" s="10"/>
      <c r="I83" s="10"/>
      <c r="J83" s="10"/>
      <c r="K83" s="10"/>
      <c r="L83" s="10"/>
      <c r="M83" s="10"/>
    </row>
    <row r="84" spans="2:13" x14ac:dyDescent="0.25">
      <c r="B84" s="10"/>
      <c r="C84" s="10"/>
      <c r="D84" s="10"/>
      <c r="E84" s="10"/>
      <c r="F84" s="10"/>
      <c r="G84" s="10"/>
      <c r="H84" s="10"/>
      <c r="I84" s="10"/>
      <c r="J84" s="10"/>
      <c r="K84" s="10"/>
      <c r="L84" s="10"/>
      <c r="M84" s="10"/>
    </row>
    <row r="85" spans="2:13" x14ac:dyDescent="0.25">
      <c r="B85" s="10"/>
      <c r="C85" s="10"/>
      <c r="D85" s="10"/>
      <c r="E85" s="10"/>
      <c r="F85" s="10"/>
      <c r="G85" s="10"/>
      <c r="H85" s="10"/>
      <c r="I85" s="10"/>
      <c r="J85" s="10"/>
      <c r="K85" s="10"/>
      <c r="L85" s="10"/>
      <c r="M85" s="10"/>
    </row>
    <row r="86" spans="2:13" x14ac:dyDescent="0.25">
      <c r="B86" s="10"/>
      <c r="C86" s="10"/>
      <c r="D86" s="10"/>
      <c r="E86" s="10"/>
      <c r="F86" s="10"/>
      <c r="G86" s="10"/>
      <c r="H86" s="10"/>
      <c r="I86" s="10"/>
      <c r="J86" s="10"/>
      <c r="K86" s="10"/>
      <c r="L86" s="10"/>
      <c r="M86" s="10"/>
    </row>
    <row r="87" spans="2:13" x14ac:dyDescent="0.25">
      <c r="B87" s="10"/>
      <c r="C87" s="10"/>
      <c r="D87" s="10"/>
      <c r="E87" s="10"/>
      <c r="F87" s="10"/>
      <c r="G87" s="10"/>
      <c r="H87" s="10"/>
      <c r="I87" s="10"/>
      <c r="J87" s="10"/>
      <c r="K87" s="10"/>
      <c r="L87" s="10"/>
      <c r="M87" s="10"/>
    </row>
    <row r="88" spans="2:13" x14ac:dyDescent="0.25">
      <c r="B88" s="10"/>
      <c r="C88" s="10"/>
      <c r="D88" s="10"/>
      <c r="E88" s="10"/>
      <c r="F88" s="10"/>
      <c r="G88" s="10"/>
      <c r="H88" s="10"/>
      <c r="I88" s="10"/>
      <c r="J88" s="10"/>
      <c r="K88" s="10"/>
      <c r="L88" s="10"/>
      <c r="M88" s="10"/>
    </row>
    <row r="89" spans="2:13" x14ac:dyDescent="0.25">
      <c r="B89" s="10"/>
      <c r="C89" s="10"/>
      <c r="D89" s="10"/>
      <c r="E89" s="10"/>
      <c r="F89" s="10"/>
      <c r="G89" s="10"/>
      <c r="H89" s="10"/>
      <c r="I89" s="10"/>
      <c r="J89" s="10"/>
      <c r="K89" s="10"/>
      <c r="L89" s="10"/>
      <c r="M89" s="10"/>
    </row>
  </sheetData>
  <sheetProtection algorithmName="SHA-512" hashValue="Y/tlpew8VusftUvzdL/1jfHf3YX5u8tG45PJJ6SbpvLUo2N7gcYR9Mpw87hV0936sYD6iwv6QWs8pJf9sIdtQw==" saltValue="az1XKUip2Cq32Kgkk10Y4A==" spinCount="100000" sheet="1" objects="1" scenarios="1"/>
  <mergeCells count="42">
    <mergeCell ref="B18:K19"/>
    <mergeCell ref="B24:K25"/>
    <mergeCell ref="B27:K28"/>
    <mergeCell ref="B20:K20"/>
    <mergeCell ref="L18:M19"/>
    <mergeCell ref="L20:M20"/>
    <mergeCell ref="B30:K31"/>
    <mergeCell ref="B21:M21"/>
    <mergeCell ref="B26:M26"/>
    <mergeCell ref="L29:M29"/>
    <mergeCell ref="L30:M31"/>
    <mergeCell ref="B22:K22"/>
    <mergeCell ref="B23:K23"/>
    <mergeCell ref="L27:M28"/>
    <mergeCell ref="L24:M25"/>
    <mergeCell ref="L22:M22"/>
    <mergeCell ref="L23:M23"/>
    <mergeCell ref="B29:K29"/>
    <mergeCell ref="B13:M13"/>
    <mergeCell ref="B14:K14"/>
    <mergeCell ref="B15:K15"/>
    <mergeCell ref="B17:K17"/>
    <mergeCell ref="B16:M16"/>
    <mergeCell ref="L14:M14"/>
    <mergeCell ref="L15:M15"/>
    <mergeCell ref="L17:M17"/>
    <mergeCell ref="M1:M2"/>
    <mergeCell ref="B7:M9"/>
    <mergeCell ref="L12:M12"/>
    <mergeCell ref="G1:G2"/>
    <mergeCell ref="H1:H2"/>
    <mergeCell ref="I1:I2"/>
    <mergeCell ref="J1:J2"/>
    <mergeCell ref="K1:K2"/>
    <mergeCell ref="L1:L2"/>
    <mergeCell ref="F1:F2"/>
    <mergeCell ref="B12:K12"/>
    <mergeCell ref="A1:A2"/>
    <mergeCell ref="B1:B2"/>
    <mergeCell ref="C1:C2"/>
    <mergeCell ref="D1:D2"/>
    <mergeCell ref="E1:E2"/>
  </mergeCells>
  <hyperlinks>
    <hyperlink ref="L14:M14" location="Clima!A13" display="Mudanças climáticas" xr:uid="{CE82D49C-9B99-40C2-B2B7-4105A0138B2E}"/>
    <hyperlink ref="L15:M15" location="Clima!A13" display="Mudanças climáticas" xr:uid="{FC625B94-758F-4C68-B05B-1444ECE7CDC4}"/>
    <hyperlink ref="L17:M17" location="Clima!A13" display="Mudanças climáticas" xr:uid="{3C3F519D-4740-4C50-BD61-1612B125C9CF}"/>
    <hyperlink ref="L20:M20" location="Clima!A13" display="Mudanças climáticas" xr:uid="{BF4249E3-BC7A-4169-BBB2-689935AC1456}"/>
    <hyperlink ref="L18:M19" location="Clima!A13" display="Mudanças climáticas" xr:uid="{C1DDF1D3-F1C4-4F48-BF40-29AC37A6E37C}"/>
    <hyperlink ref="L24:M25" location="Clima!A13" display="Mudanças climáticas" xr:uid="{CC988001-4AFB-4D05-BD50-A3600D4DFC38}"/>
    <hyperlink ref="L22:M22" location="Clima!A13" display="Mudanças climáticas" xr:uid="{80FD8C85-20CD-409E-A7E3-B786324047F2}"/>
    <hyperlink ref="L23:M23" location="Clima!A13" display="Mudanças climáticas" xr:uid="{9C992B7B-BEBF-4974-823F-BD69206DF20F}"/>
    <hyperlink ref="L27:M28" location="Clima!A69" display="Mudanças climáticas" xr:uid="{05C239D8-0ED3-4147-A5BA-0FF3284B49E9}"/>
    <hyperlink ref="L30:M31" location="Clima!A69" display="Mudanças climáticas" xr:uid="{B65A92D0-1CA0-4D5C-B0EF-9566DAFE0A3A}"/>
    <hyperlink ref="L29:M29" location="Clima!A69" display="Mudanças climáticas" xr:uid="{E4168E5F-2AB8-448C-B7E9-867820995295}"/>
    <hyperlink ref="A1:A2" location="Início!A3" display="Início!A3" xr:uid="{95406B89-6EDC-4B10-A725-37FDC0821474}"/>
    <hyperlink ref="B1:B2" location="Início!A3" display="Início" xr:uid="{25FC6103-0DFD-4850-825A-AE351736FFCB}"/>
    <hyperlink ref="C1:C2" location="Clima!A3" display="Mudanças climáticas" xr:uid="{B6BECEBC-48B2-457D-944E-75B7629231C5}"/>
    <hyperlink ref="D1:D2" location="Segurança!A3" display="Segurança" xr:uid="{80259386-CBCF-4BEB-BEA9-5278D3FA4125}"/>
    <hyperlink ref="E1:E2" location="Governança!A3" display="Governança e estratégia" xr:uid="{C9990CFB-7134-4B6B-81F2-C75F6A7EF37B}"/>
    <hyperlink ref="F1:F2" location="Ética!A3" display="Conduta ética" xr:uid="{9E4B06A3-0995-4FDF-AC29-09D49528BDBF}"/>
    <hyperlink ref="G1:G2" location="Cultura!A3" display="Cultura corporativa" xr:uid="{53D01522-7CBA-48D7-B90F-A8EE70D72637}"/>
    <hyperlink ref="H1:H2" location="Diversidade!A3" display="Diversidade e inclusão" xr:uid="{279008D2-A42A-4173-8020-2641EEA132C3}"/>
    <hyperlink ref="I1:I2" location="Ambiental!A3" display="Gestão ambiental" xr:uid="{B6A24EC2-C9FE-4258-8260-D6270436EAD1}"/>
    <hyperlink ref="J1:J2" location="Comunidades!A3" display="Comunidades" xr:uid="{66F0023B-3903-4870-A179-4960D88DCBCF}"/>
    <hyperlink ref="K1:K2" location="GRI!A3" display="Índice GRI" xr:uid="{5E379EAF-E993-4B92-AE8E-FA2970D5DD39}"/>
    <hyperlink ref="L1:L2" location="SASB!A3" display="Índice SASB" xr:uid="{06DCEB40-DEB0-43FB-B3D5-6BAC07AAA10D}"/>
    <hyperlink ref="M1:M2" location="TCFD!A3" display="Índice TCFD" xr:uid="{38B9164C-7B76-4A35-9314-6A4DB36FF6A2}"/>
    <hyperlink ref="B7:M9" r:id="rId1" display="A tabela abaixo apresenta a correlação das recomendações de relato TCFD cobertas neste Databook. Em cada um, você poderá clicar nos hiperlinks da coluna &quot;Onde encontrar&quot; para acessar facilmente as informações que respondem a esse framework. Para mais informações sobre a gestão de sustentabilidade e as recomendações TCFD respondidas pela Enauta, acesse a versão PDF do Relato Integrado, disponível neste link." xr:uid="{C08E2E8D-46AA-416E-834C-FCBD20B34A1D}"/>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14C-7886-4453-83F6-8B365058FE80}">
  <dimension ref="A1:R129"/>
  <sheetViews>
    <sheetView showGridLines="0" showRowColHeaders="0" zoomScaleNormal="100" workbookViewId="0">
      <pane ySplit="2" topLeftCell="A3" activePane="bottomLeft" state="frozen"/>
      <selection pane="bottomLeft" activeCell="B1" sqref="B1:B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5" t="s">
        <v>22</v>
      </c>
    </row>
    <row r="7" spans="1:13" ht="60" customHeight="1" x14ac:dyDescent="0.25">
      <c r="B7" s="1" t="e" vm="3">
        <v>#VALUE!</v>
      </c>
      <c r="C7" s="2" t="e" vm="4">
        <v>#VALUE!</v>
      </c>
    </row>
    <row r="10" spans="1:13" x14ac:dyDescent="0.25">
      <c r="A10" s="6"/>
      <c r="B10" s="7" t="s">
        <v>23</v>
      </c>
      <c r="C10" s="6"/>
      <c r="D10" s="6"/>
      <c r="E10" s="6"/>
      <c r="F10" s="6"/>
      <c r="G10" s="6"/>
      <c r="H10" s="6"/>
      <c r="I10" s="6"/>
      <c r="J10" s="6"/>
      <c r="K10" s="6"/>
      <c r="L10" s="6"/>
      <c r="M10" s="6"/>
    </row>
    <row r="11" spans="1:13" x14ac:dyDescent="0.25">
      <c r="A11" s="6"/>
      <c r="B11" s="7" t="s">
        <v>25</v>
      </c>
      <c r="C11" s="6"/>
      <c r="D11" s="6"/>
      <c r="E11" s="6"/>
      <c r="F11" s="6"/>
      <c r="G11" s="6"/>
      <c r="H11" s="6"/>
      <c r="I11" s="6"/>
      <c r="J11" s="6"/>
      <c r="K11" s="6"/>
      <c r="L11" s="6"/>
      <c r="M11" s="6"/>
    </row>
    <row r="12" spans="1:13" x14ac:dyDescent="0.25">
      <c r="A12" s="6"/>
      <c r="B12" s="383" t="s">
        <v>27</v>
      </c>
      <c r="C12" s="383"/>
      <c r="D12" s="383"/>
      <c r="E12" s="383"/>
      <c r="F12" s="383"/>
      <c r="G12" s="383"/>
      <c r="H12" s="383"/>
      <c r="I12" s="383"/>
      <c r="J12" s="383"/>
      <c r="K12" s="383"/>
      <c r="L12" s="383"/>
      <c r="M12" s="383"/>
    </row>
    <row r="13" spans="1:13" x14ac:dyDescent="0.25">
      <c r="A13" s="6"/>
      <c r="B13" s="7" t="s">
        <v>26</v>
      </c>
      <c r="C13" s="6"/>
      <c r="D13" s="6"/>
      <c r="E13" s="6"/>
      <c r="F13" s="6"/>
      <c r="G13" s="6"/>
      <c r="H13" s="6"/>
      <c r="I13" s="6"/>
      <c r="J13" s="6"/>
      <c r="K13" s="6"/>
      <c r="L13" s="6"/>
      <c r="M13" s="6"/>
    </row>
    <row r="15" spans="1:13" x14ac:dyDescent="0.25">
      <c r="B15" s="384" t="s">
        <v>638</v>
      </c>
      <c r="C15" s="384"/>
      <c r="D15" s="384"/>
      <c r="E15" s="384"/>
      <c r="F15" s="384"/>
      <c r="G15" s="384"/>
      <c r="H15" s="384"/>
      <c r="I15" s="384"/>
      <c r="J15" s="384"/>
      <c r="K15" s="384"/>
      <c r="L15" s="384"/>
      <c r="M15" s="384"/>
    </row>
    <row r="16" spans="1:13" x14ac:dyDescent="0.25">
      <c r="B16" s="384"/>
      <c r="C16" s="384"/>
      <c r="D16" s="384"/>
      <c r="E16" s="384"/>
      <c r="F16" s="384"/>
      <c r="G16" s="384"/>
      <c r="H16" s="384"/>
      <c r="I16" s="384"/>
      <c r="J16" s="384"/>
      <c r="K16" s="384"/>
      <c r="L16" s="384"/>
      <c r="M16" s="384"/>
    </row>
    <row r="17" spans="2:13" x14ac:dyDescent="0.25">
      <c r="B17" s="384"/>
      <c r="C17" s="384"/>
      <c r="D17" s="384"/>
      <c r="E17" s="384"/>
      <c r="F17" s="384"/>
      <c r="G17" s="384"/>
      <c r="H17" s="384"/>
      <c r="I17" s="384"/>
      <c r="J17" s="384"/>
      <c r="K17" s="384"/>
      <c r="L17" s="384"/>
      <c r="M17" s="384"/>
    </row>
    <row r="18" spans="2:13" x14ac:dyDescent="0.25">
      <c r="B18" s="384"/>
      <c r="C18" s="384"/>
      <c r="D18" s="384"/>
      <c r="E18" s="384"/>
      <c r="F18" s="384"/>
      <c r="G18" s="384"/>
      <c r="H18" s="384"/>
      <c r="I18" s="384"/>
      <c r="J18" s="384"/>
      <c r="K18" s="384"/>
      <c r="L18" s="384"/>
      <c r="M18" s="384"/>
    </row>
    <row r="19" spans="2:13" x14ac:dyDescent="0.25">
      <c r="B19" s="384"/>
      <c r="C19" s="384"/>
      <c r="D19" s="384"/>
      <c r="E19" s="384"/>
      <c r="F19" s="384"/>
      <c r="G19" s="384"/>
      <c r="H19" s="384"/>
      <c r="I19" s="384"/>
      <c r="J19" s="384"/>
      <c r="K19" s="384"/>
      <c r="L19" s="384"/>
      <c r="M19" s="384"/>
    </row>
    <row r="20" spans="2:13" x14ac:dyDescent="0.25">
      <c r="B20" s="384"/>
      <c r="C20" s="384"/>
      <c r="D20" s="384"/>
      <c r="E20" s="384"/>
      <c r="F20" s="384"/>
      <c r="G20" s="384"/>
      <c r="H20" s="384"/>
      <c r="I20" s="384"/>
      <c r="J20" s="384"/>
      <c r="K20" s="384"/>
      <c r="L20" s="384"/>
      <c r="M20" s="384"/>
    </row>
    <row r="21" spans="2:13" x14ac:dyDescent="0.25">
      <c r="B21" s="384"/>
      <c r="C21" s="384"/>
      <c r="D21" s="384"/>
      <c r="E21" s="384"/>
      <c r="F21" s="384"/>
      <c r="G21" s="384"/>
      <c r="H21" s="384"/>
      <c r="I21" s="384"/>
      <c r="J21" s="384"/>
      <c r="K21" s="384"/>
      <c r="L21" s="384"/>
      <c r="M21" s="384"/>
    </row>
    <row r="22" spans="2:13" x14ac:dyDescent="0.25">
      <c r="B22" s="384"/>
      <c r="C22" s="384"/>
      <c r="D22" s="384"/>
      <c r="E22" s="384"/>
      <c r="F22" s="384"/>
      <c r="G22" s="384"/>
      <c r="H22" s="384"/>
      <c r="I22" s="384"/>
      <c r="J22" s="384"/>
      <c r="K22" s="384"/>
      <c r="L22" s="384"/>
      <c r="M22" s="384"/>
    </row>
    <row r="23" spans="2:13" ht="15" customHeight="1" x14ac:dyDescent="0.25">
      <c r="B23" s="384"/>
      <c r="C23" s="384"/>
      <c r="D23" s="384"/>
      <c r="E23" s="384"/>
      <c r="F23" s="384"/>
      <c r="G23" s="384"/>
      <c r="H23" s="384"/>
      <c r="I23" s="384"/>
      <c r="J23" s="384"/>
      <c r="K23" s="384"/>
      <c r="L23" s="384"/>
      <c r="M23" s="384"/>
    </row>
    <row r="24" spans="2:13" x14ac:dyDescent="0.25">
      <c r="B24" s="384"/>
      <c r="C24" s="384"/>
      <c r="D24" s="384"/>
      <c r="E24" s="384"/>
      <c r="F24" s="384"/>
      <c r="G24" s="384"/>
      <c r="H24" s="384"/>
      <c r="I24" s="384"/>
      <c r="J24" s="384"/>
      <c r="K24" s="384"/>
      <c r="L24" s="384"/>
      <c r="M24" s="384"/>
    </row>
    <row r="25" spans="2:13" x14ac:dyDescent="0.25">
      <c r="B25" s="384"/>
      <c r="C25" s="384"/>
      <c r="D25" s="384"/>
      <c r="E25" s="384"/>
      <c r="F25" s="384"/>
      <c r="G25" s="384"/>
      <c r="H25" s="384"/>
      <c r="I25" s="384"/>
      <c r="J25" s="384"/>
      <c r="K25" s="384"/>
      <c r="L25" s="384"/>
      <c r="M25" s="384"/>
    </row>
    <row r="26" spans="2:13" x14ac:dyDescent="0.25">
      <c r="B26" s="384"/>
      <c r="C26" s="384"/>
      <c r="D26" s="384"/>
      <c r="E26" s="384"/>
      <c r="F26" s="384"/>
      <c r="G26" s="384"/>
      <c r="H26" s="384"/>
      <c r="I26" s="384"/>
      <c r="J26" s="384"/>
      <c r="K26" s="384"/>
      <c r="L26" s="384"/>
      <c r="M26" s="384"/>
    </row>
    <row r="27" spans="2:13" x14ac:dyDescent="0.25">
      <c r="B27" s="384"/>
      <c r="C27" s="384"/>
      <c r="D27" s="384"/>
      <c r="E27" s="384"/>
      <c r="F27" s="384"/>
      <c r="G27" s="384"/>
      <c r="H27" s="384"/>
      <c r="I27" s="384"/>
      <c r="J27" s="384"/>
      <c r="K27" s="384"/>
      <c r="L27" s="384"/>
      <c r="M27" s="384"/>
    </row>
    <row r="28" spans="2:13" x14ac:dyDescent="0.25">
      <c r="B28" s="384"/>
      <c r="C28" s="384"/>
      <c r="D28" s="384"/>
      <c r="E28" s="384"/>
      <c r="F28" s="384"/>
      <c r="G28" s="384"/>
      <c r="H28" s="384"/>
      <c r="I28" s="384"/>
      <c r="J28" s="384"/>
      <c r="K28" s="384"/>
      <c r="L28" s="384"/>
      <c r="M28" s="384"/>
    </row>
    <row r="29" spans="2:13" x14ac:dyDescent="0.25">
      <c r="B29" s="384"/>
      <c r="C29" s="384"/>
      <c r="D29" s="384"/>
      <c r="E29" s="384"/>
      <c r="F29" s="384"/>
      <c r="G29" s="384"/>
      <c r="H29" s="384"/>
      <c r="I29" s="384"/>
      <c r="J29" s="384"/>
      <c r="K29" s="384"/>
      <c r="L29" s="384"/>
      <c r="M29" s="384"/>
    </row>
    <row r="30" spans="2:13" x14ac:dyDescent="0.25">
      <c r="B30" s="384"/>
      <c r="C30" s="384"/>
      <c r="D30" s="384"/>
      <c r="E30" s="384"/>
      <c r="F30" s="384"/>
      <c r="G30" s="384"/>
      <c r="H30" s="384"/>
      <c r="I30" s="384"/>
      <c r="J30" s="384"/>
      <c r="K30" s="384"/>
      <c r="L30" s="384"/>
      <c r="M30" s="384"/>
    </row>
    <row r="31" spans="2:13" x14ac:dyDescent="0.25">
      <c r="B31" s="384"/>
      <c r="C31" s="384"/>
      <c r="D31" s="384"/>
      <c r="E31" s="384"/>
      <c r="F31" s="384"/>
      <c r="G31" s="384"/>
      <c r="H31" s="384"/>
      <c r="I31" s="384"/>
      <c r="J31" s="384"/>
      <c r="K31" s="384"/>
      <c r="L31" s="384"/>
      <c r="M31" s="384"/>
    </row>
    <row r="32" spans="2:13" x14ac:dyDescent="0.25">
      <c r="B32" s="384"/>
      <c r="C32" s="384"/>
      <c r="D32" s="384"/>
      <c r="E32" s="384"/>
      <c r="F32" s="384"/>
      <c r="G32" s="384"/>
      <c r="H32" s="384"/>
      <c r="I32" s="384"/>
      <c r="J32" s="384"/>
      <c r="K32" s="384"/>
      <c r="L32" s="384"/>
      <c r="M32" s="384"/>
    </row>
    <row r="33" spans="1:13" x14ac:dyDescent="0.25">
      <c r="B33" s="384"/>
      <c r="C33" s="384"/>
      <c r="D33" s="384"/>
      <c r="E33" s="384"/>
      <c r="F33" s="384"/>
      <c r="G33" s="384"/>
      <c r="H33" s="384"/>
      <c r="I33" s="384"/>
      <c r="J33" s="384"/>
      <c r="K33" s="384"/>
      <c r="L33" s="384"/>
      <c r="M33" s="384"/>
    </row>
    <row r="34" spans="1:13" x14ac:dyDescent="0.25">
      <c r="B34" s="384"/>
      <c r="C34" s="384"/>
      <c r="D34" s="384"/>
      <c r="E34" s="384"/>
      <c r="F34" s="384"/>
      <c r="G34" s="384"/>
      <c r="H34" s="384"/>
      <c r="I34" s="384"/>
      <c r="J34" s="384"/>
      <c r="K34" s="384"/>
      <c r="L34" s="384"/>
      <c r="M34" s="384"/>
    </row>
    <row r="35" spans="1:13" x14ac:dyDescent="0.25">
      <c r="B35" s="384"/>
      <c r="C35" s="384"/>
      <c r="D35" s="384"/>
      <c r="E35" s="384"/>
      <c r="F35" s="384"/>
      <c r="G35" s="384"/>
      <c r="H35" s="384"/>
      <c r="I35" s="384"/>
      <c r="J35" s="384"/>
      <c r="K35" s="384"/>
      <c r="L35" s="384"/>
      <c r="M35" s="384"/>
    </row>
    <row r="36" spans="1:13" x14ac:dyDescent="0.25">
      <c r="B36" s="384"/>
      <c r="C36" s="384"/>
      <c r="D36" s="384"/>
      <c r="E36" s="384"/>
      <c r="F36" s="384"/>
      <c r="G36" s="384"/>
      <c r="H36" s="384"/>
      <c r="I36" s="384"/>
      <c r="J36" s="384"/>
      <c r="K36" s="384"/>
      <c r="L36" s="384"/>
      <c r="M36" s="384"/>
    </row>
    <row r="39" spans="1:13" x14ac:dyDescent="0.25">
      <c r="A39" s="6"/>
      <c r="B39" s="7" t="s">
        <v>28</v>
      </c>
      <c r="C39" s="6"/>
      <c r="D39" s="6"/>
      <c r="E39" s="6"/>
      <c r="F39" s="6"/>
      <c r="G39" s="6"/>
      <c r="H39" s="6"/>
      <c r="I39" s="6"/>
      <c r="J39" s="6"/>
      <c r="K39" s="6"/>
      <c r="L39" s="6"/>
      <c r="M39" s="6"/>
    </row>
    <row r="40" spans="1:13" x14ac:dyDescent="0.25">
      <c r="A40" s="6"/>
      <c r="B40" s="7" t="s">
        <v>29</v>
      </c>
      <c r="C40" s="6"/>
      <c r="D40" s="6"/>
      <c r="E40" s="6"/>
      <c r="F40" s="6"/>
      <c r="G40" s="6"/>
      <c r="H40" s="6"/>
      <c r="I40" s="6"/>
      <c r="J40" s="6"/>
      <c r="K40" s="6"/>
      <c r="L40" s="6"/>
      <c r="M40" s="6"/>
    </row>
    <row r="41" spans="1:13" x14ac:dyDescent="0.25">
      <c r="A41" s="6"/>
      <c r="B41" s="7" t="s">
        <v>30</v>
      </c>
      <c r="C41" s="6"/>
      <c r="D41" s="6"/>
      <c r="E41" s="6"/>
      <c r="F41" s="6"/>
      <c r="G41" s="6"/>
      <c r="H41" s="6"/>
      <c r="I41" s="6"/>
      <c r="J41" s="6"/>
      <c r="K41" s="6"/>
      <c r="L41" s="6"/>
      <c r="M41" s="6"/>
    </row>
    <row r="43" spans="1:13" ht="15" customHeight="1" x14ac:dyDescent="0.25">
      <c r="B43" s="372" t="s">
        <v>224</v>
      </c>
      <c r="C43" s="373"/>
      <c r="D43" s="373"/>
      <c r="E43" s="373"/>
      <c r="F43" s="33">
        <v>2023</v>
      </c>
      <c r="G43" s="34">
        <v>2022</v>
      </c>
      <c r="H43" s="35">
        <v>2021</v>
      </c>
      <c r="J43" s="13"/>
      <c r="K43" s="13"/>
      <c r="L43" s="13"/>
      <c r="M43" s="13"/>
    </row>
    <row r="44" spans="1:13" x14ac:dyDescent="0.25">
      <c r="B44" s="378" t="s">
        <v>220</v>
      </c>
      <c r="C44" s="378"/>
      <c r="D44" s="378"/>
      <c r="E44" s="378"/>
      <c r="F44" s="378"/>
      <c r="G44" s="378"/>
      <c r="H44" s="378"/>
      <c r="I44" s="13"/>
      <c r="J44" s="13"/>
      <c r="K44" s="13"/>
      <c r="L44" s="13"/>
      <c r="M44" s="13"/>
    </row>
    <row r="45" spans="1:13" x14ac:dyDescent="0.25">
      <c r="B45" s="385" t="s">
        <v>216</v>
      </c>
      <c r="C45" s="386"/>
      <c r="D45" s="386"/>
      <c r="E45" s="386"/>
      <c r="F45" s="31">
        <v>499693.1</v>
      </c>
      <c r="G45" s="31">
        <v>265760.73</v>
      </c>
      <c r="H45" s="32">
        <v>190133.4</v>
      </c>
      <c r="I45" s="13"/>
      <c r="J45" s="13"/>
      <c r="K45" s="13"/>
      <c r="L45" s="13"/>
      <c r="M45" s="13"/>
    </row>
    <row r="46" spans="1:13" x14ac:dyDescent="0.25">
      <c r="B46" s="376" t="s">
        <v>217</v>
      </c>
      <c r="C46" s="377"/>
      <c r="D46" s="377"/>
      <c r="E46" s="377"/>
      <c r="F46" s="27">
        <v>652515.5</v>
      </c>
      <c r="G46" s="27">
        <v>792975.74</v>
      </c>
      <c r="H46" s="28">
        <v>1084628.6100000001</v>
      </c>
      <c r="I46" s="13"/>
      <c r="J46" s="13"/>
      <c r="K46" s="13"/>
      <c r="L46" s="13"/>
      <c r="M46" s="13"/>
    </row>
    <row r="47" spans="1:13" x14ac:dyDescent="0.25">
      <c r="B47" s="376" t="s">
        <v>219</v>
      </c>
      <c r="C47" s="377"/>
      <c r="D47" s="377"/>
      <c r="E47" s="377"/>
      <c r="F47" s="27">
        <v>2.2999999999999998</v>
      </c>
      <c r="G47" s="27">
        <v>0</v>
      </c>
      <c r="H47" s="28">
        <v>0</v>
      </c>
      <c r="I47" s="13"/>
      <c r="J47" s="13"/>
      <c r="K47" s="13"/>
      <c r="L47" s="13"/>
      <c r="M47" s="13"/>
    </row>
    <row r="48" spans="1:13" x14ac:dyDescent="0.25">
      <c r="B48" s="379" t="s">
        <v>218</v>
      </c>
      <c r="C48" s="380"/>
      <c r="D48" s="380"/>
      <c r="E48" s="380"/>
      <c r="F48" s="29">
        <v>1152210.8</v>
      </c>
      <c r="G48" s="29">
        <v>1058736.47</v>
      </c>
      <c r="H48" s="30">
        <v>1274762.01</v>
      </c>
      <c r="I48" s="13"/>
      <c r="J48" s="13"/>
      <c r="K48" s="13"/>
      <c r="L48" s="13"/>
      <c r="M48" s="13"/>
    </row>
    <row r="49" spans="1:13" x14ac:dyDescent="0.25">
      <c r="B49" s="378" t="s">
        <v>221</v>
      </c>
      <c r="C49" s="378"/>
      <c r="D49" s="378"/>
      <c r="E49" s="378"/>
      <c r="F49" s="378"/>
      <c r="G49" s="378"/>
      <c r="H49" s="378"/>
      <c r="I49" s="13"/>
      <c r="J49" s="13"/>
      <c r="K49" s="13"/>
      <c r="L49" s="13"/>
      <c r="M49" s="13"/>
    </row>
    <row r="50" spans="1:13" x14ac:dyDescent="0.25">
      <c r="B50" s="379" t="s">
        <v>222</v>
      </c>
      <c r="C50" s="380"/>
      <c r="D50" s="380"/>
      <c r="E50" s="380"/>
      <c r="F50" s="29">
        <v>1109.06</v>
      </c>
      <c r="G50" s="29">
        <v>1005.8</v>
      </c>
      <c r="H50" s="30">
        <v>794.2</v>
      </c>
      <c r="I50" s="13"/>
      <c r="J50" s="13"/>
      <c r="K50" s="13"/>
      <c r="L50" s="13"/>
      <c r="M50" s="13"/>
    </row>
    <row r="51" spans="1:13" x14ac:dyDescent="0.25">
      <c r="B51" s="381" t="s">
        <v>223</v>
      </c>
      <c r="C51" s="382"/>
      <c r="D51" s="382"/>
      <c r="E51" s="382"/>
      <c r="F51" s="36">
        <v>1153319.83</v>
      </c>
      <c r="G51" s="36">
        <v>1059742.27</v>
      </c>
      <c r="H51" s="37">
        <v>1275556.21</v>
      </c>
      <c r="I51" s="13"/>
      <c r="J51" s="13"/>
      <c r="K51" s="13"/>
      <c r="L51" s="13"/>
      <c r="M51" s="13"/>
    </row>
    <row r="52" spans="1:13" x14ac:dyDescent="0.25">
      <c r="B52" s="10"/>
      <c r="C52" s="10"/>
      <c r="D52" s="10"/>
      <c r="E52" s="10"/>
      <c r="F52" s="10"/>
      <c r="G52" s="10"/>
      <c r="H52" s="10"/>
      <c r="I52" s="389" t="s">
        <v>637</v>
      </c>
      <c r="J52" s="389"/>
      <c r="K52" s="389"/>
      <c r="L52" s="389"/>
      <c r="M52" s="389"/>
    </row>
    <row r="53" spans="1:13" ht="15" customHeight="1" x14ac:dyDescent="0.25">
      <c r="B53" s="372" t="s">
        <v>225</v>
      </c>
      <c r="C53" s="373"/>
      <c r="D53" s="373"/>
      <c r="E53" s="373"/>
      <c r="F53" s="33">
        <v>2023</v>
      </c>
      <c r="G53" s="34">
        <v>2022</v>
      </c>
      <c r="H53" s="35">
        <v>2021</v>
      </c>
      <c r="I53" s="389"/>
      <c r="J53" s="389"/>
      <c r="K53" s="389"/>
      <c r="L53" s="389"/>
      <c r="M53" s="389"/>
    </row>
    <row r="54" spans="1:13" x14ac:dyDescent="0.25">
      <c r="B54" s="374" t="s">
        <v>226</v>
      </c>
      <c r="C54" s="375"/>
      <c r="D54" s="375"/>
      <c r="E54" s="375"/>
      <c r="F54" s="39">
        <v>556636.69999999995</v>
      </c>
      <c r="G54" s="39">
        <v>390258.25</v>
      </c>
      <c r="H54" s="40">
        <v>288823.78999999998</v>
      </c>
      <c r="I54" s="389"/>
      <c r="J54" s="389"/>
      <c r="K54" s="389"/>
      <c r="L54" s="389"/>
      <c r="M54" s="389"/>
    </row>
    <row r="55" spans="1:13" x14ac:dyDescent="0.25">
      <c r="B55" s="376" t="s">
        <v>227</v>
      </c>
      <c r="C55" s="377"/>
      <c r="D55" s="377"/>
      <c r="E55" s="377"/>
      <c r="F55" s="27">
        <v>0.3</v>
      </c>
      <c r="G55" s="27">
        <v>2.46</v>
      </c>
      <c r="H55" s="28">
        <v>4</v>
      </c>
      <c r="I55" s="389"/>
      <c r="J55" s="389"/>
      <c r="K55" s="389"/>
      <c r="L55" s="389"/>
      <c r="M55" s="389"/>
    </row>
    <row r="56" spans="1:13" x14ac:dyDescent="0.25">
      <c r="B56" s="379" t="s">
        <v>218</v>
      </c>
      <c r="C56" s="380"/>
      <c r="D56" s="380"/>
      <c r="E56" s="380"/>
      <c r="F56" s="29">
        <v>556637</v>
      </c>
      <c r="G56" s="29">
        <v>390260.71</v>
      </c>
      <c r="H56" s="30">
        <v>288827.78999999998</v>
      </c>
      <c r="I56" s="389"/>
      <c r="J56" s="389"/>
      <c r="K56" s="389"/>
      <c r="L56" s="389"/>
      <c r="M56" s="389"/>
    </row>
    <row r="57" spans="1:13" x14ac:dyDescent="0.25">
      <c r="F57" s="26"/>
      <c r="I57" s="389"/>
      <c r="J57" s="389"/>
      <c r="K57" s="389"/>
      <c r="L57" s="389"/>
      <c r="M57" s="389"/>
    </row>
    <row r="58" spans="1:13" x14ac:dyDescent="0.25">
      <c r="B58" s="372" t="s">
        <v>228</v>
      </c>
      <c r="C58" s="373"/>
      <c r="D58" s="373"/>
      <c r="E58" s="373"/>
      <c r="F58" s="33">
        <v>2023</v>
      </c>
      <c r="G58" s="34">
        <v>2022</v>
      </c>
      <c r="H58" s="35">
        <v>2021</v>
      </c>
      <c r="I58" s="389"/>
      <c r="J58" s="389"/>
      <c r="K58" s="389"/>
      <c r="L58" s="389"/>
      <c r="M58" s="389"/>
    </row>
    <row r="59" spans="1:13" x14ac:dyDescent="0.25">
      <c r="B59" s="374" t="s">
        <v>229</v>
      </c>
      <c r="C59" s="375"/>
      <c r="D59" s="375"/>
      <c r="E59" s="375"/>
      <c r="F59" s="39">
        <v>1109.06</v>
      </c>
      <c r="G59" s="39">
        <v>1005.8</v>
      </c>
      <c r="H59" s="40">
        <v>794.2</v>
      </c>
      <c r="I59" s="389"/>
      <c r="J59" s="389"/>
      <c r="K59" s="389"/>
      <c r="L59" s="389"/>
      <c r="M59" s="389"/>
    </row>
    <row r="60" spans="1:13" x14ac:dyDescent="0.25">
      <c r="B60" s="376" t="s">
        <v>230</v>
      </c>
      <c r="C60" s="377"/>
      <c r="D60" s="377"/>
      <c r="E60" s="377"/>
      <c r="F60" s="41">
        <v>163</v>
      </c>
      <c r="G60" s="41">
        <v>152</v>
      </c>
      <c r="H60" s="42">
        <v>128</v>
      </c>
      <c r="I60" s="389"/>
      <c r="J60" s="389"/>
      <c r="K60" s="389"/>
      <c r="L60" s="389"/>
      <c r="M60" s="389"/>
    </row>
    <row r="61" spans="1:13" x14ac:dyDescent="0.25">
      <c r="B61" s="379" t="s">
        <v>231</v>
      </c>
      <c r="C61" s="380"/>
      <c r="D61" s="380"/>
      <c r="E61" s="380"/>
      <c r="F61" s="43">
        <v>6.8</v>
      </c>
      <c r="G61" s="43">
        <v>6.62</v>
      </c>
      <c r="H61" s="44">
        <v>6.2</v>
      </c>
      <c r="I61" s="389"/>
      <c r="J61" s="389"/>
      <c r="K61" s="389"/>
      <c r="L61" s="389"/>
      <c r="M61" s="389"/>
    </row>
    <row r="64" spans="1:13" x14ac:dyDescent="0.25">
      <c r="A64" s="6"/>
      <c r="B64" s="7" t="s">
        <v>34</v>
      </c>
      <c r="C64" s="6"/>
      <c r="D64" s="6"/>
      <c r="E64" s="6"/>
      <c r="F64" s="6"/>
      <c r="G64" s="6"/>
      <c r="H64" s="6"/>
      <c r="I64" s="6"/>
      <c r="J64" s="6"/>
      <c r="K64" s="6"/>
      <c r="L64" s="6"/>
      <c r="M64" s="6"/>
    </row>
    <row r="65" spans="1:18" x14ac:dyDescent="0.25">
      <c r="A65" s="6"/>
      <c r="B65" s="7" t="s">
        <v>35</v>
      </c>
      <c r="C65" s="6"/>
      <c r="D65" s="6"/>
      <c r="E65" s="6"/>
      <c r="F65" s="6"/>
      <c r="G65" s="6"/>
      <c r="H65" s="6"/>
      <c r="I65" s="6"/>
      <c r="J65" s="6"/>
      <c r="K65" s="6"/>
      <c r="L65" s="6"/>
      <c r="M65" s="6"/>
    </row>
    <row r="66" spans="1:18" x14ac:dyDescent="0.25">
      <c r="A66" s="6"/>
      <c r="B66" s="7" t="s">
        <v>36</v>
      </c>
      <c r="C66" s="6"/>
      <c r="D66" s="6"/>
      <c r="E66" s="6"/>
      <c r="F66" s="6"/>
      <c r="G66" s="6"/>
      <c r="H66" s="6"/>
      <c r="I66" s="6"/>
      <c r="J66" s="6"/>
      <c r="K66" s="6"/>
      <c r="L66" s="6"/>
      <c r="M66" s="6"/>
    </row>
    <row r="67" spans="1:18" x14ac:dyDescent="0.25">
      <c r="A67" s="6"/>
      <c r="B67" s="7" t="s">
        <v>26</v>
      </c>
      <c r="C67" s="6"/>
      <c r="D67" s="6"/>
      <c r="E67" s="6"/>
      <c r="F67" s="6"/>
      <c r="G67" s="6"/>
      <c r="H67" s="6"/>
      <c r="I67" s="6"/>
      <c r="J67" s="6"/>
      <c r="K67" s="6"/>
      <c r="L67" s="6"/>
      <c r="M67" s="6"/>
    </row>
    <row r="69" spans="1:18" ht="15" customHeight="1" x14ac:dyDescent="0.2">
      <c r="B69" s="372" t="s">
        <v>300</v>
      </c>
      <c r="C69" s="373"/>
      <c r="D69" s="373"/>
      <c r="E69" s="373"/>
      <c r="F69" s="33">
        <v>2023</v>
      </c>
      <c r="G69" s="34">
        <v>2022</v>
      </c>
      <c r="H69" s="35">
        <v>2021</v>
      </c>
      <c r="I69" s="49"/>
      <c r="J69" s="49"/>
      <c r="K69" s="49"/>
      <c r="L69" s="49"/>
      <c r="M69" s="49"/>
      <c r="O69" s="50" t="s">
        <v>239</v>
      </c>
      <c r="P69" s="50">
        <v>2021</v>
      </c>
      <c r="Q69" s="50">
        <v>2022</v>
      </c>
      <c r="R69" s="50">
        <v>2023</v>
      </c>
    </row>
    <row r="70" spans="1:18" x14ac:dyDescent="0.2">
      <c r="B70" s="378" t="s">
        <v>232</v>
      </c>
      <c r="C70" s="378"/>
      <c r="D70" s="378"/>
      <c r="E70" s="378"/>
      <c r="F70" s="378"/>
      <c r="G70" s="378"/>
      <c r="H70" s="378"/>
      <c r="I70" s="49"/>
      <c r="J70" s="49"/>
      <c r="K70" s="49"/>
      <c r="L70" s="49"/>
      <c r="M70" s="49"/>
      <c r="O70" s="50" t="s">
        <v>240</v>
      </c>
      <c r="P70" s="51">
        <v>75.3523</v>
      </c>
      <c r="Q70" s="51">
        <v>66.003500000000003</v>
      </c>
      <c r="R70" s="51">
        <v>75.75</v>
      </c>
    </row>
    <row r="71" spans="1:18" x14ac:dyDescent="0.2">
      <c r="B71" s="374" t="s">
        <v>233</v>
      </c>
      <c r="C71" s="375"/>
      <c r="D71" s="375"/>
      <c r="E71" s="375"/>
      <c r="F71" s="39">
        <v>75750</v>
      </c>
      <c r="G71" s="39">
        <v>66003.5</v>
      </c>
      <c r="H71" s="40">
        <v>75352.3</v>
      </c>
      <c r="I71" s="49"/>
      <c r="J71" s="49"/>
      <c r="K71" s="49"/>
      <c r="L71" s="49"/>
      <c r="M71" s="49"/>
      <c r="O71" s="50" t="s">
        <v>241</v>
      </c>
      <c r="P71" s="51">
        <v>2.8299999999999999E-2</v>
      </c>
      <c r="Q71" s="51">
        <v>1.17E-2</v>
      </c>
      <c r="R71" s="51">
        <v>1.14E-2</v>
      </c>
    </row>
    <row r="72" spans="1:18" x14ac:dyDescent="0.2">
      <c r="B72" s="393" t="s">
        <v>234</v>
      </c>
      <c r="C72" s="394"/>
      <c r="D72" s="394"/>
      <c r="E72" s="394"/>
      <c r="F72" s="16">
        <v>0</v>
      </c>
      <c r="G72" s="16">
        <v>0</v>
      </c>
      <c r="H72" s="19">
        <v>0</v>
      </c>
      <c r="I72" s="49"/>
      <c r="J72" s="49"/>
      <c r="K72" s="49"/>
      <c r="L72" s="49"/>
      <c r="M72" s="49"/>
      <c r="O72" s="50" t="s">
        <v>242</v>
      </c>
      <c r="P72" s="51">
        <v>25.048999999999999</v>
      </c>
      <c r="Q72" s="51">
        <v>34.881</v>
      </c>
      <c r="R72" s="51">
        <v>58.92</v>
      </c>
    </row>
    <row r="73" spans="1:18" x14ac:dyDescent="0.2">
      <c r="B73" s="378" t="s">
        <v>235</v>
      </c>
      <c r="C73" s="378"/>
      <c r="D73" s="378"/>
      <c r="E73" s="378"/>
      <c r="F73" s="378"/>
      <c r="G73" s="378"/>
      <c r="H73" s="378"/>
      <c r="I73" s="49"/>
      <c r="J73" s="49"/>
      <c r="K73" s="49"/>
      <c r="L73" s="49"/>
      <c r="M73" s="49"/>
      <c r="O73" s="50"/>
      <c r="P73" s="51">
        <f>SUM(P70:P72)</f>
        <v>100.42959999999999</v>
      </c>
      <c r="Q73" s="51">
        <f t="shared" ref="Q73:R73" si="0">SUM(Q70:Q72)</f>
        <v>100.89620000000001</v>
      </c>
      <c r="R73" s="51">
        <f t="shared" si="0"/>
        <v>134.6814</v>
      </c>
    </row>
    <row r="74" spans="1:18" ht="15" customHeight="1" x14ac:dyDescent="0.25">
      <c r="B74" s="395" t="s">
        <v>236</v>
      </c>
      <c r="C74" s="396"/>
      <c r="D74" s="396"/>
      <c r="E74" s="396"/>
      <c r="F74" s="47">
        <v>11.9</v>
      </c>
      <c r="G74" s="47">
        <v>11.7</v>
      </c>
      <c r="H74" s="48">
        <v>28.3</v>
      </c>
      <c r="J74" s="12"/>
      <c r="K74" s="12"/>
      <c r="L74" s="12"/>
      <c r="M74" s="12"/>
      <c r="N74" s="2"/>
      <c r="O74" s="50"/>
      <c r="P74" s="50"/>
      <c r="Q74" s="50"/>
      <c r="R74" s="50"/>
    </row>
    <row r="75" spans="1:18" x14ac:dyDescent="0.25">
      <c r="B75" s="378" t="s">
        <v>237</v>
      </c>
      <c r="C75" s="378"/>
      <c r="D75" s="378"/>
      <c r="E75" s="378"/>
      <c r="F75" s="378"/>
      <c r="G75" s="378"/>
      <c r="H75" s="378"/>
      <c r="I75" s="12"/>
      <c r="J75" s="12"/>
      <c r="K75" s="12"/>
      <c r="L75" s="12"/>
      <c r="M75" s="12"/>
    </row>
    <row r="76" spans="1:18" x14ac:dyDescent="0.25">
      <c r="B76" s="374" t="s">
        <v>233</v>
      </c>
      <c r="C76" s="375"/>
      <c r="D76" s="375"/>
      <c r="E76" s="375"/>
      <c r="F76" s="39">
        <v>58918.52</v>
      </c>
      <c r="G76" s="39">
        <v>34881</v>
      </c>
      <c r="H76" s="40">
        <v>25049</v>
      </c>
      <c r="I76" s="12"/>
      <c r="J76" s="12"/>
      <c r="K76" s="12"/>
      <c r="L76" s="12"/>
      <c r="M76" s="12"/>
    </row>
    <row r="77" spans="1:18" x14ac:dyDescent="0.25">
      <c r="B77" s="393" t="s">
        <v>234</v>
      </c>
      <c r="C77" s="394"/>
      <c r="D77" s="394"/>
      <c r="E77" s="394"/>
      <c r="F77" s="16">
        <v>12.7</v>
      </c>
      <c r="G77" s="16">
        <v>7.5</v>
      </c>
      <c r="H77" s="19">
        <v>8.5</v>
      </c>
      <c r="I77" s="12"/>
      <c r="J77" s="12"/>
      <c r="K77" s="12"/>
      <c r="L77" s="12"/>
      <c r="M77" s="12"/>
    </row>
    <row r="78" spans="1:18" ht="15" customHeight="1" x14ac:dyDescent="0.25">
      <c r="B78" s="390" t="s">
        <v>301</v>
      </c>
      <c r="C78" s="390"/>
      <c r="D78" s="390"/>
      <c r="E78" s="390"/>
      <c r="F78" s="390"/>
      <c r="G78" s="390"/>
      <c r="H78" s="390"/>
      <c r="I78" s="12"/>
      <c r="J78" s="12"/>
      <c r="K78" s="12"/>
      <c r="L78" s="12"/>
      <c r="M78" s="12"/>
    </row>
    <row r="79" spans="1:18" x14ac:dyDescent="0.25">
      <c r="B79" s="391"/>
      <c r="C79" s="391"/>
      <c r="D79" s="391"/>
      <c r="E79" s="391"/>
      <c r="F79" s="391"/>
      <c r="G79" s="391"/>
      <c r="H79" s="391"/>
      <c r="I79" s="12"/>
      <c r="J79" s="12"/>
      <c r="K79" s="12"/>
      <c r="L79" s="12"/>
      <c r="M79" s="12"/>
    </row>
    <row r="80" spans="1:18" x14ac:dyDescent="0.25">
      <c r="B80" s="392"/>
      <c r="C80" s="392"/>
      <c r="D80" s="392"/>
      <c r="E80" s="392"/>
      <c r="F80" s="392"/>
      <c r="G80" s="392"/>
      <c r="H80" s="392"/>
      <c r="I80" s="12"/>
      <c r="J80" s="12"/>
      <c r="K80" s="12"/>
      <c r="L80" s="12"/>
      <c r="M80" s="12"/>
    </row>
    <row r="82" spans="1:13" x14ac:dyDescent="0.25">
      <c r="B82" s="384" t="s">
        <v>238</v>
      </c>
      <c r="C82" s="384"/>
      <c r="D82" s="384"/>
      <c r="E82" s="384"/>
      <c r="F82" s="384"/>
      <c r="G82" s="384"/>
      <c r="H82" s="384"/>
    </row>
    <row r="83" spans="1:13" x14ac:dyDescent="0.25">
      <c r="B83" s="384"/>
      <c r="C83" s="384"/>
      <c r="D83" s="384"/>
      <c r="E83" s="384"/>
      <c r="F83" s="384"/>
      <c r="G83" s="384"/>
      <c r="H83" s="384"/>
    </row>
    <row r="84" spans="1:13" x14ac:dyDescent="0.25">
      <c r="B84" s="384"/>
      <c r="C84" s="384"/>
      <c r="D84" s="384"/>
      <c r="E84" s="384"/>
      <c r="F84" s="384"/>
      <c r="G84" s="384"/>
      <c r="H84" s="384"/>
    </row>
    <row r="85" spans="1:13" x14ac:dyDescent="0.25">
      <c r="B85" s="384"/>
      <c r="C85" s="384"/>
      <c r="D85" s="384"/>
      <c r="E85" s="384"/>
      <c r="F85" s="384"/>
      <c r="G85" s="384"/>
      <c r="H85" s="384"/>
    </row>
    <row r="86" spans="1:13" x14ac:dyDescent="0.25">
      <c r="B86" s="384"/>
      <c r="C86" s="384"/>
      <c r="D86" s="384"/>
      <c r="E86" s="384"/>
      <c r="F86" s="384"/>
      <c r="G86" s="384"/>
      <c r="H86" s="384"/>
    </row>
    <row r="87" spans="1:13" x14ac:dyDescent="0.25">
      <c r="B87" s="384"/>
      <c r="C87" s="384"/>
      <c r="D87" s="384"/>
      <c r="E87" s="384"/>
      <c r="F87" s="384"/>
      <c r="G87" s="384"/>
      <c r="H87" s="384"/>
    </row>
    <row r="90" spans="1:13" x14ac:dyDescent="0.25">
      <c r="A90" s="6"/>
      <c r="B90" s="7" t="s">
        <v>37</v>
      </c>
      <c r="C90" s="6"/>
      <c r="D90" s="6"/>
      <c r="E90" s="6"/>
      <c r="F90" s="6"/>
      <c r="G90" s="6"/>
      <c r="H90" s="6"/>
      <c r="I90" s="6"/>
      <c r="J90" s="6"/>
      <c r="K90" s="6"/>
      <c r="L90" s="6"/>
      <c r="M90" s="6"/>
    </row>
    <row r="92" spans="1:13" x14ac:dyDescent="0.25">
      <c r="B92" s="397" t="s">
        <v>297</v>
      </c>
      <c r="C92" s="397"/>
      <c r="D92" s="397"/>
      <c r="E92" s="397"/>
      <c r="F92" s="398"/>
      <c r="G92" s="63">
        <v>2023</v>
      </c>
      <c r="H92" s="64">
        <v>2022</v>
      </c>
    </row>
    <row r="93" spans="1:13" x14ac:dyDescent="0.25">
      <c r="B93" s="387" t="s">
        <v>652</v>
      </c>
      <c r="C93" s="388"/>
      <c r="D93" s="388"/>
      <c r="E93" s="388"/>
      <c r="F93" s="388"/>
      <c r="G93" s="17">
        <v>27.8</v>
      </c>
      <c r="H93" s="52">
        <v>18.8</v>
      </c>
    </row>
    <row r="94" spans="1:13" ht="15" customHeight="1" x14ac:dyDescent="0.25">
      <c r="B94" s="370" t="s">
        <v>653</v>
      </c>
      <c r="C94" s="371"/>
      <c r="D94" s="371"/>
      <c r="E94" s="371"/>
      <c r="F94" s="371"/>
      <c r="G94" s="15">
        <v>19.23</v>
      </c>
      <c r="H94" s="20">
        <v>17.18</v>
      </c>
    </row>
    <row r="95" spans="1:13" ht="15" customHeight="1" x14ac:dyDescent="0.25">
      <c r="B95" s="370" t="s">
        <v>656</v>
      </c>
      <c r="C95" s="371"/>
      <c r="D95" s="371"/>
      <c r="E95" s="371"/>
      <c r="F95" s="371"/>
      <c r="G95" s="348">
        <v>13.5</v>
      </c>
      <c r="H95" s="349">
        <v>13.3</v>
      </c>
    </row>
    <row r="96" spans="1:13" ht="15" customHeight="1" x14ac:dyDescent="0.25">
      <c r="B96" s="370" t="s">
        <v>654</v>
      </c>
      <c r="C96" s="371"/>
      <c r="D96" s="371"/>
      <c r="E96" s="371"/>
      <c r="F96" s="371"/>
      <c r="G96" s="348">
        <v>22.7</v>
      </c>
      <c r="H96" s="349">
        <v>22.3</v>
      </c>
    </row>
    <row r="97" spans="1:13" ht="15" customHeight="1" x14ac:dyDescent="0.25">
      <c r="B97" s="399" t="s">
        <v>655</v>
      </c>
      <c r="C97" s="400"/>
      <c r="D97" s="400"/>
      <c r="E97" s="400"/>
      <c r="F97" s="400"/>
      <c r="G97" s="62">
        <v>15.4</v>
      </c>
      <c r="H97" s="350">
        <v>17</v>
      </c>
    </row>
    <row r="100" spans="1:13" x14ac:dyDescent="0.25">
      <c r="A100" s="6"/>
      <c r="B100" s="7" t="s">
        <v>38</v>
      </c>
      <c r="C100" s="6"/>
      <c r="D100" s="6"/>
      <c r="E100" s="6"/>
      <c r="F100" s="6"/>
      <c r="G100" s="6"/>
      <c r="H100" s="6"/>
      <c r="I100" s="6"/>
      <c r="J100" s="6"/>
      <c r="K100" s="6"/>
      <c r="L100" s="6"/>
      <c r="M100" s="6"/>
    </row>
    <row r="102" spans="1:13" x14ac:dyDescent="0.25">
      <c r="B102" s="372" t="s">
        <v>246</v>
      </c>
      <c r="C102" s="373"/>
      <c r="D102" s="373"/>
      <c r="E102" s="373"/>
      <c r="F102" s="33">
        <v>2023</v>
      </c>
      <c r="G102" s="34">
        <v>2022</v>
      </c>
      <c r="H102" s="35">
        <v>2021</v>
      </c>
    </row>
    <row r="103" spans="1:13" x14ac:dyDescent="0.25">
      <c r="B103" s="374" t="s">
        <v>247</v>
      </c>
      <c r="C103" s="375"/>
      <c r="D103" s="375"/>
      <c r="E103" s="375"/>
      <c r="F103" s="39">
        <v>73633.7</v>
      </c>
      <c r="G103" s="39">
        <v>64200.6</v>
      </c>
      <c r="H103" s="40">
        <v>74936.600000000006</v>
      </c>
    </row>
    <row r="104" spans="1:13" x14ac:dyDescent="0.25">
      <c r="B104" s="376" t="s">
        <v>248</v>
      </c>
      <c r="C104" s="377"/>
      <c r="D104" s="377"/>
      <c r="E104" s="377"/>
      <c r="F104" s="27">
        <v>113.3</v>
      </c>
      <c r="G104" s="27">
        <v>70.7</v>
      </c>
      <c r="H104" s="28">
        <v>61.4</v>
      </c>
    </row>
    <row r="105" spans="1:13" x14ac:dyDescent="0.25">
      <c r="B105" s="376" t="s">
        <v>249</v>
      </c>
      <c r="C105" s="377"/>
      <c r="D105" s="377"/>
      <c r="E105" s="377"/>
      <c r="F105" s="27">
        <v>279.39999999999998</v>
      </c>
      <c r="G105" s="27">
        <v>158.6</v>
      </c>
      <c r="H105" s="28">
        <v>123.6</v>
      </c>
    </row>
    <row r="106" spans="1:13" x14ac:dyDescent="0.25">
      <c r="B106" s="376" t="s">
        <v>243</v>
      </c>
      <c r="C106" s="377"/>
      <c r="D106" s="377"/>
      <c r="E106" s="377"/>
      <c r="F106" s="27">
        <v>1723.6</v>
      </c>
      <c r="G106" s="27">
        <v>1573.7</v>
      </c>
      <c r="H106" s="28">
        <v>230.6</v>
      </c>
    </row>
    <row r="107" spans="1:13" x14ac:dyDescent="0.25">
      <c r="B107" s="401" t="s">
        <v>218</v>
      </c>
      <c r="C107" s="402"/>
      <c r="D107" s="402"/>
      <c r="E107" s="402"/>
      <c r="F107" s="38">
        <v>75750</v>
      </c>
      <c r="G107" s="38">
        <v>66003.5</v>
      </c>
      <c r="H107" s="56">
        <v>75352.3</v>
      </c>
    </row>
    <row r="108" spans="1:13" x14ac:dyDescent="0.25">
      <c r="B108" s="401" t="s">
        <v>244</v>
      </c>
      <c r="C108" s="402"/>
      <c r="D108" s="402"/>
      <c r="E108" s="402"/>
      <c r="F108" s="57">
        <v>1.5E-3</v>
      </c>
      <c r="G108" s="57">
        <v>1.1000000000000001E-3</v>
      </c>
      <c r="H108" s="58">
        <v>8.0000000000000004E-4</v>
      </c>
    </row>
    <row r="109" spans="1:13" x14ac:dyDescent="0.25">
      <c r="B109" s="379" t="s">
        <v>245</v>
      </c>
      <c r="C109" s="380"/>
      <c r="D109" s="380"/>
      <c r="E109" s="380"/>
      <c r="F109" s="59">
        <v>0</v>
      </c>
      <c r="G109" s="59">
        <v>0</v>
      </c>
      <c r="H109" s="60">
        <v>0</v>
      </c>
    </row>
    <row r="112" spans="1:13" x14ac:dyDescent="0.25">
      <c r="A112" s="6"/>
      <c r="B112" s="383" t="s">
        <v>39</v>
      </c>
      <c r="C112" s="383"/>
      <c r="D112" s="383"/>
      <c r="E112" s="383"/>
      <c r="F112" s="383"/>
      <c r="G112" s="383"/>
      <c r="H112" s="383"/>
      <c r="I112" s="383"/>
      <c r="J112" s="383"/>
      <c r="K112" s="383"/>
      <c r="L112" s="383"/>
      <c r="M112" s="383"/>
    </row>
    <row r="113" spans="1:13" x14ac:dyDescent="0.25">
      <c r="A113" s="6"/>
      <c r="B113" s="383"/>
      <c r="C113" s="383"/>
      <c r="D113" s="383"/>
      <c r="E113" s="383"/>
      <c r="F113" s="383"/>
      <c r="G113" s="383"/>
      <c r="H113" s="383"/>
      <c r="I113" s="383"/>
      <c r="J113" s="383"/>
      <c r="K113" s="383"/>
      <c r="L113" s="383"/>
      <c r="M113" s="383"/>
    </row>
    <row r="115" spans="1:13" x14ac:dyDescent="0.25">
      <c r="B115" s="372" t="s">
        <v>253</v>
      </c>
      <c r="C115" s="373"/>
      <c r="D115" s="373"/>
      <c r="E115" s="373"/>
      <c r="F115" s="33">
        <v>2023</v>
      </c>
      <c r="G115" s="34">
        <v>2022</v>
      </c>
      <c r="H115" s="35">
        <v>2021</v>
      </c>
    </row>
    <row r="116" spans="1:13" x14ac:dyDescent="0.25">
      <c r="B116" s="374" t="s">
        <v>250</v>
      </c>
      <c r="C116" s="375"/>
      <c r="D116" s="375"/>
      <c r="E116" s="375"/>
      <c r="F116" s="39">
        <v>5841.1</v>
      </c>
      <c r="G116" s="39">
        <v>7303.6</v>
      </c>
      <c r="H116" s="40">
        <v>12451.6</v>
      </c>
    </row>
    <row r="117" spans="1:13" x14ac:dyDescent="0.25">
      <c r="B117" s="376" t="s">
        <v>251</v>
      </c>
      <c r="C117" s="377"/>
      <c r="D117" s="377"/>
      <c r="E117" s="377"/>
      <c r="F117" s="27">
        <v>68185.100000000006</v>
      </c>
      <c r="G117" s="27">
        <v>57104.3</v>
      </c>
      <c r="H117" s="28">
        <v>62678.8</v>
      </c>
    </row>
    <row r="118" spans="1:13" x14ac:dyDescent="0.25">
      <c r="B118" s="376" t="s">
        <v>252</v>
      </c>
      <c r="C118" s="377"/>
      <c r="D118" s="377"/>
      <c r="E118" s="377"/>
      <c r="F118" s="27">
        <v>1732.7</v>
      </c>
      <c r="G118" s="27">
        <v>1503.7</v>
      </c>
      <c r="H118" s="28">
        <v>251.9</v>
      </c>
    </row>
    <row r="119" spans="1:13" x14ac:dyDescent="0.25">
      <c r="B119" s="379" t="s">
        <v>218</v>
      </c>
      <c r="C119" s="380"/>
      <c r="D119" s="380"/>
      <c r="E119" s="380"/>
      <c r="F119" s="29">
        <v>75758.899999999994</v>
      </c>
      <c r="G119" s="29">
        <v>65911.600000000006</v>
      </c>
      <c r="H119" s="30">
        <v>75382.3</v>
      </c>
    </row>
    <row r="122" spans="1:13" x14ac:dyDescent="0.25">
      <c r="A122" s="7"/>
      <c r="B122" s="7" t="s">
        <v>266</v>
      </c>
      <c r="C122" s="7"/>
      <c r="D122" s="7"/>
      <c r="E122" s="7"/>
      <c r="F122" s="7"/>
      <c r="G122" s="7"/>
      <c r="H122" s="7"/>
      <c r="I122" s="7"/>
      <c r="J122" s="7"/>
      <c r="K122" s="7"/>
      <c r="L122" s="7"/>
      <c r="M122" s="7"/>
    </row>
    <row r="124" spans="1:13" x14ac:dyDescent="0.25">
      <c r="B124" s="372" t="s">
        <v>307</v>
      </c>
      <c r="C124" s="373"/>
      <c r="D124" s="373"/>
      <c r="E124" s="373"/>
      <c r="F124" s="33">
        <v>2023</v>
      </c>
      <c r="G124" s="34">
        <v>2022</v>
      </c>
      <c r="H124" s="35">
        <v>2021</v>
      </c>
    </row>
    <row r="125" spans="1:13" x14ac:dyDescent="0.25">
      <c r="B125" s="374" t="s">
        <v>303</v>
      </c>
      <c r="C125" s="375"/>
      <c r="D125" s="375"/>
      <c r="E125" s="375"/>
      <c r="F125" s="99">
        <v>26400</v>
      </c>
      <c r="G125" s="99">
        <v>24518</v>
      </c>
      <c r="H125" s="100">
        <v>20183.7</v>
      </c>
    </row>
    <row r="126" spans="1:13" x14ac:dyDescent="0.25">
      <c r="B126" s="376" t="s">
        <v>304</v>
      </c>
      <c r="C126" s="377"/>
      <c r="D126" s="377"/>
      <c r="E126" s="377"/>
      <c r="F126" s="15">
        <v>42.7</v>
      </c>
      <c r="G126" s="15">
        <v>42.7</v>
      </c>
      <c r="H126" s="20">
        <v>42.7</v>
      </c>
    </row>
    <row r="127" spans="1:13" x14ac:dyDescent="0.25">
      <c r="B127" s="376" t="s">
        <v>305</v>
      </c>
      <c r="C127" s="377"/>
      <c r="D127" s="377"/>
      <c r="E127" s="377"/>
      <c r="F127" s="15">
        <v>20</v>
      </c>
      <c r="G127" s="15">
        <v>20</v>
      </c>
      <c r="H127" s="20">
        <v>20</v>
      </c>
    </row>
    <row r="128" spans="1:13" x14ac:dyDescent="0.25">
      <c r="B128" s="393" t="s">
        <v>306</v>
      </c>
      <c r="C128" s="394"/>
      <c r="D128" s="394"/>
      <c r="E128" s="394"/>
      <c r="F128" s="323">
        <v>22566720</v>
      </c>
      <c r="G128" s="323">
        <v>20957986.399999999</v>
      </c>
      <c r="H128" s="324">
        <v>17253052.399999999</v>
      </c>
    </row>
    <row r="129" ht="15" customHeight="1" x14ac:dyDescent="0.25"/>
  </sheetData>
  <sheetProtection algorithmName="SHA-512" hashValue="aO4RQfyN9+QPmM1pXjIRb01TXq4LQ8ROyqiPNuXj3Ad4qg/9vayF9mLB3QITpavKpJEc/Gj/LK6eXzrvlWBa+w==" saltValue="tR/wP2LQ9iz8b2As2GC0WA==" spinCount="100000" sheet="1" objects="1" scenarios="1"/>
  <mergeCells count="69">
    <mergeCell ref="B127:E127"/>
    <mergeCell ref="B128:E128"/>
    <mergeCell ref="B92:F92"/>
    <mergeCell ref="B124:E124"/>
    <mergeCell ref="B125:E125"/>
    <mergeCell ref="B126:E126"/>
    <mergeCell ref="B117:E117"/>
    <mergeCell ref="B118:E118"/>
    <mergeCell ref="B119:E119"/>
    <mergeCell ref="B97:F97"/>
    <mergeCell ref="B94:F94"/>
    <mergeCell ref="B106:E106"/>
    <mergeCell ref="B107:E107"/>
    <mergeCell ref="B108:E108"/>
    <mergeCell ref="B109:E109"/>
    <mergeCell ref="B115:E115"/>
    <mergeCell ref="B116:E116"/>
    <mergeCell ref="B102:E102"/>
    <mergeCell ref="B103:E103"/>
    <mergeCell ref="B104:E104"/>
    <mergeCell ref="B105:E105"/>
    <mergeCell ref="B93:F93"/>
    <mergeCell ref="I52:M61"/>
    <mergeCell ref="B82:H87"/>
    <mergeCell ref="B78:H80"/>
    <mergeCell ref="B71:E71"/>
    <mergeCell ref="B72:E72"/>
    <mergeCell ref="B74:E74"/>
    <mergeCell ref="B76:E76"/>
    <mergeCell ref="B77:E77"/>
    <mergeCell ref="B61:E61"/>
    <mergeCell ref="B69:E69"/>
    <mergeCell ref="B70:H70"/>
    <mergeCell ref="B73:H73"/>
    <mergeCell ref="B75:H75"/>
    <mergeCell ref="B54:E54"/>
    <mergeCell ref="B55:E55"/>
    <mergeCell ref="M1:M2"/>
    <mergeCell ref="B112:M113"/>
    <mergeCell ref="B12:M12"/>
    <mergeCell ref="B15:M36"/>
    <mergeCell ref="B45:E45"/>
    <mergeCell ref="B46:E46"/>
    <mergeCell ref="B47:E47"/>
    <mergeCell ref="B48:E48"/>
    <mergeCell ref="G1:G2"/>
    <mergeCell ref="H1:H2"/>
    <mergeCell ref="I1:I2"/>
    <mergeCell ref="J1:J2"/>
    <mergeCell ref="K1:K2"/>
    <mergeCell ref="L1:L2"/>
    <mergeCell ref="F1:F2"/>
    <mergeCell ref="B56:E56"/>
    <mergeCell ref="B95:F95"/>
    <mergeCell ref="B96:F96"/>
    <mergeCell ref="A1:A2"/>
    <mergeCell ref="B1:B2"/>
    <mergeCell ref="C1:C2"/>
    <mergeCell ref="D1:D2"/>
    <mergeCell ref="E1:E2"/>
    <mergeCell ref="B58:E58"/>
    <mergeCell ref="B59:E59"/>
    <mergeCell ref="B60:E60"/>
    <mergeCell ref="B43:E43"/>
    <mergeCell ref="B44:H44"/>
    <mergeCell ref="B49:H49"/>
    <mergeCell ref="B50:E50"/>
    <mergeCell ref="B51:E51"/>
    <mergeCell ref="B53:E53"/>
  </mergeCells>
  <hyperlinks>
    <hyperlink ref="A1:A2" location="Início!A3" display="Início!A3" xr:uid="{AB162422-1DE1-4F18-B0E1-7889BBD56B25}"/>
    <hyperlink ref="B1:B2" location="Início!A3" display="Início" xr:uid="{76612067-652D-4EAB-8AD5-838B2656AD1C}"/>
    <hyperlink ref="C1:C2" location="Clima!A3" display="Mudanças climáticas" xr:uid="{72DB0906-34FB-44FA-94E3-A67CAF4F69E0}"/>
    <hyperlink ref="D1:D2" location="Segurança!A3" display="Segurança" xr:uid="{29A8578F-8103-4A04-80DC-B011D6132B44}"/>
    <hyperlink ref="E1:E2" location="Governança!A3" display="Governança e estratégia" xr:uid="{1B6E4E3E-79AB-4469-AB8A-E940D2BA0514}"/>
    <hyperlink ref="F1:F2" location="Ética!A3" display="Conduta ética" xr:uid="{93DA9CA9-0FCE-46BE-AEA9-5CB422F5F250}"/>
    <hyperlink ref="G1:G2" location="Cultura!A3" display="Cultura corporativa" xr:uid="{F3076128-0530-4771-A4B5-0FB8498A297A}"/>
    <hyperlink ref="H1:H2" location="Diversidade!A3" display="Diversidade e inclusão" xr:uid="{48815E9E-34A6-4F38-8CC3-ACECDAB35A41}"/>
    <hyperlink ref="I1:I2" location="Ambiental!A3" display="Gestão ambiental" xr:uid="{9160E683-7FFA-4D15-99D0-B2B84A99A5E4}"/>
    <hyperlink ref="J1:J2" location="Comunidades!A3" display="Comunidades" xr:uid="{8775828E-A62C-412E-A785-2589C73B476B}"/>
    <hyperlink ref="K1:K2" location="GRI!A3" display="Índice GRI" xr:uid="{17ABED2D-2B72-4107-AC6E-799EDE4B0A93}"/>
    <hyperlink ref="L1:L2" location="SASB!A3" display="Índice SASB" xr:uid="{0E8AB387-7B8C-475F-BC57-5035ADBE94EC}"/>
    <hyperlink ref="M1:M2" location="TCFD!A3" display="Índice TCFD" xr:uid="{BB4259B4-99C4-4B2B-AE73-7CDF4D522097}"/>
  </hyperlinks>
  <pageMargins left="0.511811024" right="0.511811024" top="0.78740157499999996" bottom="0.78740157499999996" header="0.31496062000000002" footer="0.31496062000000002"/>
  <ignoredErrors>
    <ignoredError sqref="P73:R73"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08BD-288F-448C-9C6C-78D68C630EFC}">
  <dimension ref="A1:R129"/>
  <sheetViews>
    <sheetView showGridLines="0" showRowColHeaders="0" zoomScaleNormal="100" workbookViewId="0">
      <pane ySplit="2" topLeftCell="A3" activePane="bottomLeft" state="frozen"/>
      <selection pane="bottomLeft" activeCell="E1" sqref="E1:E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5" t="s">
        <v>254</v>
      </c>
    </row>
    <row r="7" spans="1:13" ht="60" customHeight="1" x14ac:dyDescent="0.25">
      <c r="B7" s="1" t="e" vm="5">
        <v>#VALUE!</v>
      </c>
      <c r="C7" s="2" t="e" vm="6">
        <v>#VALUE!</v>
      </c>
    </row>
    <row r="10" spans="1:13" x14ac:dyDescent="0.25">
      <c r="A10" s="6"/>
      <c r="B10" s="7" t="s">
        <v>23</v>
      </c>
      <c r="C10" s="6"/>
      <c r="D10" s="6"/>
      <c r="E10" s="6"/>
      <c r="F10" s="6"/>
      <c r="G10" s="6"/>
      <c r="H10" s="6"/>
      <c r="I10" s="6"/>
      <c r="J10" s="6"/>
      <c r="K10" s="6"/>
      <c r="L10" s="6"/>
      <c r="M10" s="6"/>
    </row>
    <row r="11" spans="1:13" x14ac:dyDescent="0.25">
      <c r="A11" s="6"/>
      <c r="B11" s="7" t="s">
        <v>25</v>
      </c>
      <c r="C11" s="6"/>
      <c r="D11" s="6"/>
      <c r="E11" s="6"/>
      <c r="F11" s="6"/>
      <c r="G11" s="6"/>
      <c r="H11" s="6"/>
      <c r="I11" s="6"/>
      <c r="J11" s="6"/>
      <c r="K11" s="6"/>
      <c r="L11" s="6"/>
      <c r="M11" s="6"/>
    </row>
    <row r="12" spans="1:13" x14ac:dyDescent="0.25">
      <c r="A12" s="6"/>
      <c r="B12" s="7" t="s">
        <v>257</v>
      </c>
      <c r="C12" s="6"/>
      <c r="D12" s="6"/>
      <c r="E12" s="6"/>
      <c r="F12" s="6"/>
      <c r="G12" s="6"/>
      <c r="H12" s="6"/>
      <c r="I12" s="6"/>
      <c r="J12" s="6"/>
      <c r="K12" s="6"/>
      <c r="L12" s="6"/>
      <c r="M12" s="6"/>
    </row>
    <row r="13" spans="1:13" x14ac:dyDescent="0.25">
      <c r="A13" s="6"/>
      <c r="B13" s="7" t="s">
        <v>258</v>
      </c>
      <c r="C13" s="6"/>
      <c r="D13" s="6"/>
      <c r="E13" s="6"/>
      <c r="F13" s="6"/>
      <c r="G13" s="6"/>
      <c r="H13" s="6"/>
      <c r="I13" s="6"/>
      <c r="J13" s="6"/>
      <c r="K13" s="6"/>
      <c r="L13" s="6"/>
      <c r="M13" s="6"/>
    </row>
    <row r="14" spans="1:13" x14ac:dyDescent="0.25">
      <c r="A14" s="6"/>
      <c r="B14" s="7" t="s">
        <v>259</v>
      </c>
      <c r="C14" s="6"/>
      <c r="D14" s="6"/>
      <c r="E14" s="6"/>
      <c r="F14" s="6"/>
      <c r="G14" s="6"/>
      <c r="H14" s="6"/>
      <c r="I14" s="6"/>
      <c r="J14" s="6"/>
      <c r="K14" s="6"/>
      <c r="L14" s="6"/>
      <c r="M14" s="6"/>
    </row>
    <row r="15" spans="1:13" x14ac:dyDescent="0.25">
      <c r="A15" s="6"/>
      <c r="B15" s="7" t="s">
        <v>260</v>
      </c>
      <c r="C15" s="6"/>
      <c r="D15" s="6"/>
      <c r="E15" s="6"/>
      <c r="F15" s="6"/>
      <c r="G15" s="6"/>
      <c r="H15" s="6"/>
      <c r="I15" s="6"/>
      <c r="J15" s="6"/>
      <c r="K15" s="6"/>
      <c r="L15" s="6"/>
      <c r="M15" s="6"/>
    </row>
    <row r="16" spans="1:13" x14ac:dyDescent="0.25">
      <c r="A16" s="6"/>
      <c r="B16" s="7" t="s">
        <v>261</v>
      </c>
      <c r="C16" s="65"/>
      <c r="D16" s="65"/>
      <c r="E16" s="65"/>
      <c r="F16" s="65"/>
      <c r="G16" s="65"/>
      <c r="H16" s="65"/>
      <c r="I16" s="65"/>
      <c r="J16" s="65"/>
      <c r="K16" s="65"/>
      <c r="L16" s="65"/>
      <c r="M16" s="65"/>
    </row>
    <row r="17" spans="1:13" x14ac:dyDescent="0.25">
      <c r="A17" s="6"/>
      <c r="B17" s="7" t="s">
        <v>262</v>
      </c>
      <c r="C17" s="6"/>
      <c r="D17" s="6"/>
      <c r="E17" s="6"/>
      <c r="F17" s="6"/>
      <c r="G17" s="6"/>
      <c r="H17" s="6"/>
      <c r="I17" s="6"/>
      <c r="J17" s="6"/>
      <c r="K17" s="6"/>
      <c r="L17" s="6"/>
      <c r="M17" s="6"/>
    </row>
    <row r="18" spans="1:13" x14ac:dyDescent="0.25">
      <c r="A18" s="6"/>
      <c r="B18" s="7" t="s">
        <v>265</v>
      </c>
      <c r="C18" s="6"/>
      <c r="D18" s="6"/>
      <c r="E18" s="6"/>
      <c r="F18" s="6"/>
      <c r="G18" s="6"/>
      <c r="H18" s="6"/>
      <c r="I18" s="6"/>
      <c r="J18" s="6"/>
      <c r="K18" s="6"/>
      <c r="L18" s="6"/>
      <c r="M18" s="6"/>
    </row>
    <row r="19" spans="1:13" x14ac:dyDescent="0.25">
      <c r="A19" s="6"/>
      <c r="B19" s="7" t="s">
        <v>268</v>
      </c>
      <c r="C19" s="6"/>
      <c r="D19" s="6"/>
      <c r="E19" s="6"/>
      <c r="F19" s="6"/>
      <c r="G19" s="6"/>
      <c r="H19" s="6"/>
      <c r="I19" s="6"/>
      <c r="J19" s="6"/>
      <c r="K19" s="6"/>
      <c r="L19" s="6"/>
      <c r="M19" s="6"/>
    </row>
    <row r="21" spans="1:13" x14ac:dyDescent="0.25">
      <c r="B21" s="384" t="s">
        <v>639</v>
      </c>
      <c r="C21" s="384"/>
      <c r="D21" s="384"/>
      <c r="E21" s="384"/>
      <c r="F21" s="384"/>
      <c r="G21" s="384"/>
      <c r="H21" s="384"/>
      <c r="I21" s="384"/>
      <c r="J21" s="384"/>
      <c r="K21" s="384"/>
      <c r="L21" s="384"/>
      <c r="M21" s="384"/>
    </row>
    <row r="22" spans="1:13" x14ac:dyDescent="0.25">
      <c r="B22" s="384"/>
      <c r="C22" s="384"/>
      <c r="D22" s="384"/>
      <c r="E22" s="384"/>
      <c r="F22" s="384"/>
      <c r="G22" s="384"/>
      <c r="H22" s="384"/>
      <c r="I22" s="384"/>
      <c r="J22" s="384"/>
      <c r="K22" s="384"/>
      <c r="L22" s="384"/>
      <c r="M22" s="384"/>
    </row>
    <row r="23" spans="1:13" x14ac:dyDescent="0.25">
      <c r="B23" s="384"/>
      <c r="C23" s="384"/>
      <c r="D23" s="384"/>
      <c r="E23" s="384"/>
      <c r="F23" s="384"/>
      <c r="G23" s="384"/>
      <c r="H23" s="384"/>
      <c r="I23" s="384"/>
      <c r="J23" s="384"/>
      <c r="K23" s="384"/>
      <c r="L23" s="384"/>
      <c r="M23" s="384"/>
    </row>
    <row r="24" spans="1:13" x14ac:dyDescent="0.25">
      <c r="B24" s="384"/>
      <c r="C24" s="384"/>
      <c r="D24" s="384"/>
      <c r="E24" s="384"/>
      <c r="F24" s="384"/>
      <c r="G24" s="384"/>
      <c r="H24" s="384"/>
      <c r="I24" s="384"/>
      <c r="J24" s="384"/>
      <c r="K24" s="384"/>
      <c r="L24" s="384"/>
      <c r="M24" s="384"/>
    </row>
    <row r="25" spans="1:13" x14ac:dyDescent="0.25">
      <c r="B25" s="384"/>
      <c r="C25" s="384"/>
      <c r="D25" s="384"/>
      <c r="E25" s="384"/>
      <c r="F25" s="384"/>
      <c r="G25" s="384"/>
      <c r="H25" s="384"/>
      <c r="I25" s="384"/>
      <c r="J25" s="384"/>
      <c r="K25" s="384"/>
      <c r="L25" s="384"/>
      <c r="M25" s="384"/>
    </row>
    <row r="26" spans="1:13" x14ac:dyDescent="0.25">
      <c r="B26" s="384"/>
      <c r="C26" s="384"/>
      <c r="D26" s="384"/>
      <c r="E26" s="384"/>
      <c r="F26" s="384"/>
      <c r="G26" s="384"/>
      <c r="H26" s="384"/>
      <c r="I26" s="384"/>
      <c r="J26" s="384"/>
      <c r="K26" s="384"/>
      <c r="L26" s="384"/>
      <c r="M26" s="384"/>
    </row>
    <row r="27" spans="1:13" x14ac:dyDescent="0.25">
      <c r="B27" s="384"/>
      <c r="C27" s="384"/>
      <c r="D27" s="384"/>
      <c r="E27" s="384"/>
      <c r="F27" s="384"/>
      <c r="G27" s="384"/>
      <c r="H27" s="384"/>
      <c r="I27" s="384"/>
      <c r="J27" s="384"/>
      <c r="K27" s="384"/>
      <c r="L27" s="384"/>
      <c r="M27" s="384"/>
    </row>
    <row r="28" spans="1:13" x14ac:dyDescent="0.25">
      <c r="B28" s="384"/>
      <c r="C28" s="384"/>
      <c r="D28" s="384"/>
      <c r="E28" s="384"/>
      <c r="F28" s="384"/>
      <c r="G28" s="384"/>
      <c r="H28" s="384"/>
      <c r="I28" s="384"/>
      <c r="J28" s="384"/>
      <c r="K28" s="384"/>
      <c r="L28" s="384"/>
      <c r="M28" s="384"/>
    </row>
    <row r="29" spans="1:13" ht="15" customHeight="1" x14ac:dyDescent="0.25">
      <c r="B29" s="384"/>
      <c r="C29" s="384"/>
      <c r="D29" s="384"/>
      <c r="E29" s="384"/>
      <c r="F29" s="384"/>
      <c r="G29" s="384"/>
      <c r="H29" s="384"/>
      <c r="I29" s="384"/>
      <c r="J29" s="384"/>
      <c r="K29" s="384"/>
      <c r="L29" s="384"/>
      <c r="M29" s="384"/>
    </row>
    <row r="30" spans="1:13" ht="15" customHeight="1" x14ac:dyDescent="0.25">
      <c r="B30" s="384"/>
      <c r="C30" s="384"/>
      <c r="D30" s="384"/>
      <c r="E30" s="384"/>
      <c r="F30" s="384"/>
      <c r="G30" s="384"/>
      <c r="H30" s="384"/>
      <c r="I30" s="384"/>
      <c r="J30" s="384"/>
      <c r="K30" s="384"/>
      <c r="L30" s="384"/>
      <c r="M30" s="384"/>
    </row>
    <row r="31" spans="1:13" ht="15" customHeight="1" x14ac:dyDescent="0.25">
      <c r="B31" s="384"/>
      <c r="C31" s="384"/>
      <c r="D31" s="384"/>
      <c r="E31" s="384"/>
      <c r="F31" s="384"/>
      <c r="G31" s="384"/>
      <c r="H31" s="384"/>
      <c r="I31" s="384"/>
      <c r="J31" s="384"/>
      <c r="K31" s="384"/>
      <c r="L31" s="384"/>
      <c r="M31" s="384"/>
    </row>
    <row r="32" spans="1:13" ht="15" customHeight="1" x14ac:dyDescent="0.25">
      <c r="B32" s="384"/>
      <c r="C32" s="384"/>
      <c r="D32" s="384"/>
      <c r="E32" s="384"/>
      <c r="F32" s="384"/>
      <c r="G32" s="384"/>
      <c r="H32" s="384"/>
      <c r="I32" s="384"/>
      <c r="J32" s="384"/>
      <c r="K32" s="384"/>
      <c r="L32" s="384"/>
      <c r="M32" s="384"/>
    </row>
    <row r="33" spans="2:13" ht="15" customHeight="1" x14ac:dyDescent="0.25">
      <c r="B33" s="384"/>
      <c r="C33" s="384"/>
      <c r="D33" s="384"/>
      <c r="E33" s="384"/>
      <c r="F33" s="384"/>
      <c r="G33" s="384"/>
      <c r="H33" s="384"/>
      <c r="I33" s="384"/>
      <c r="J33" s="384"/>
      <c r="K33" s="384"/>
      <c r="L33" s="384"/>
      <c r="M33" s="384"/>
    </row>
    <row r="34" spans="2:13" ht="15" customHeight="1" x14ac:dyDescent="0.25">
      <c r="B34" s="384"/>
      <c r="C34" s="384"/>
      <c r="D34" s="384"/>
      <c r="E34" s="384"/>
      <c r="F34" s="384"/>
      <c r="G34" s="384"/>
      <c r="H34" s="384"/>
      <c r="I34" s="384"/>
      <c r="J34" s="384"/>
      <c r="K34" s="384"/>
      <c r="L34" s="384"/>
      <c r="M34" s="384"/>
    </row>
    <row r="35" spans="2:13" ht="15" customHeight="1" x14ac:dyDescent="0.25">
      <c r="B35" s="384"/>
      <c r="C35" s="384"/>
      <c r="D35" s="384"/>
      <c r="E35" s="384"/>
      <c r="F35" s="384"/>
      <c r="G35" s="384"/>
      <c r="H35" s="384"/>
      <c r="I35" s="384"/>
      <c r="J35" s="384"/>
      <c r="K35" s="384"/>
      <c r="L35" s="384"/>
      <c r="M35" s="384"/>
    </row>
    <row r="36" spans="2:13" ht="15" customHeight="1" x14ac:dyDescent="0.25">
      <c r="B36" s="384"/>
      <c r="C36" s="384"/>
      <c r="D36" s="384"/>
      <c r="E36" s="384"/>
      <c r="F36" s="384"/>
      <c r="G36" s="384"/>
      <c r="H36" s="384"/>
      <c r="I36" s="384"/>
      <c r="J36" s="384"/>
      <c r="K36" s="384"/>
      <c r="L36" s="384"/>
      <c r="M36" s="384"/>
    </row>
    <row r="37" spans="2:13" ht="15" customHeight="1" x14ac:dyDescent="0.25">
      <c r="B37" s="384"/>
      <c r="C37" s="384"/>
      <c r="D37" s="384"/>
      <c r="E37" s="384"/>
      <c r="F37" s="384"/>
      <c r="G37" s="384"/>
      <c r="H37" s="384"/>
      <c r="I37" s="384"/>
      <c r="J37" s="384"/>
      <c r="K37" s="384"/>
      <c r="L37" s="384"/>
      <c r="M37" s="384"/>
    </row>
    <row r="38" spans="2:13" ht="15" customHeight="1" x14ac:dyDescent="0.25">
      <c r="B38" s="384"/>
      <c r="C38" s="384"/>
      <c r="D38" s="384"/>
      <c r="E38" s="384"/>
      <c r="F38" s="384"/>
      <c r="G38" s="384"/>
      <c r="H38" s="384"/>
      <c r="I38" s="384"/>
      <c r="J38" s="384"/>
      <c r="K38" s="384"/>
      <c r="L38" s="384"/>
      <c r="M38" s="384"/>
    </row>
    <row r="39" spans="2:13" ht="15" customHeight="1" x14ac:dyDescent="0.25">
      <c r="B39" s="384"/>
      <c r="C39" s="384"/>
      <c r="D39" s="384"/>
      <c r="E39" s="384"/>
      <c r="F39" s="384"/>
      <c r="G39" s="384"/>
      <c r="H39" s="384"/>
      <c r="I39" s="384"/>
      <c r="J39" s="384"/>
      <c r="K39" s="384"/>
      <c r="L39" s="384"/>
      <c r="M39" s="384"/>
    </row>
    <row r="40" spans="2:13" x14ac:dyDescent="0.25">
      <c r="B40" s="384"/>
      <c r="C40" s="384"/>
      <c r="D40" s="384"/>
      <c r="E40" s="384"/>
      <c r="F40" s="384"/>
      <c r="G40" s="384"/>
      <c r="H40" s="384"/>
      <c r="I40" s="384"/>
      <c r="J40" s="384"/>
      <c r="K40" s="384"/>
      <c r="L40" s="384"/>
      <c r="M40" s="384"/>
    </row>
    <row r="41" spans="2:13" x14ac:dyDescent="0.25">
      <c r="B41" s="384"/>
      <c r="C41" s="384"/>
      <c r="D41" s="384"/>
      <c r="E41" s="384"/>
      <c r="F41" s="384"/>
      <c r="G41" s="384"/>
      <c r="H41" s="384"/>
      <c r="I41" s="384"/>
      <c r="J41" s="384"/>
      <c r="K41" s="384"/>
      <c r="L41" s="384"/>
      <c r="M41" s="384"/>
    </row>
    <row r="42" spans="2:13" x14ac:dyDescent="0.25">
      <c r="B42" s="384"/>
      <c r="C42" s="384"/>
      <c r="D42" s="384"/>
      <c r="E42" s="384"/>
      <c r="F42" s="384"/>
      <c r="G42" s="384"/>
      <c r="H42" s="384"/>
      <c r="I42" s="384"/>
      <c r="J42" s="384"/>
      <c r="K42" s="384"/>
      <c r="L42" s="384"/>
      <c r="M42" s="384"/>
    </row>
    <row r="43" spans="2:13" x14ac:dyDescent="0.25">
      <c r="B43" s="384"/>
      <c r="C43" s="384"/>
      <c r="D43" s="384"/>
      <c r="E43" s="384"/>
      <c r="F43" s="384"/>
      <c r="G43" s="384"/>
      <c r="H43" s="384"/>
      <c r="I43" s="384"/>
      <c r="J43" s="384"/>
      <c r="K43" s="384"/>
      <c r="L43" s="384"/>
      <c r="M43" s="384"/>
    </row>
    <row r="44" spans="2:13" x14ac:dyDescent="0.25">
      <c r="B44" s="384"/>
      <c r="C44" s="384"/>
      <c r="D44" s="384"/>
      <c r="E44" s="384"/>
      <c r="F44" s="384"/>
      <c r="G44" s="384"/>
      <c r="H44" s="384"/>
      <c r="I44" s="384"/>
      <c r="J44" s="384"/>
      <c r="K44" s="384"/>
      <c r="L44" s="384"/>
      <c r="M44" s="384"/>
    </row>
    <row r="45" spans="2:13" x14ac:dyDescent="0.25">
      <c r="B45" s="384"/>
      <c r="C45" s="384"/>
      <c r="D45" s="384"/>
      <c r="E45" s="384"/>
      <c r="F45" s="384"/>
      <c r="G45" s="384"/>
      <c r="H45" s="384"/>
      <c r="I45" s="384"/>
      <c r="J45" s="384"/>
      <c r="K45" s="384"/>
      <c r="L45" s="384"/>
      <c r="M45" s="384"/>
    </row>
    <row r="46" spans="2:13" x14ac:dyDescent="0.25">
      <c r="B46" s="384"/>
      <c r="C46" s="384"/>
      <c r="D46" s="384"/>
      <c r="E46" s="384"/>
      <c r="F46" s="384"/>
      <c r="G46" s="384"/>
      <c r="H46" s="384"/>
      <c r="I46" s="384"/>
      <c r="J46" s="384"/>
      <c r="K46" s="384"/>
      <c r="L46" s="384"/>
      <c r="M46" s="384"/>
    </row>
    <row r="47" spans="2:13" x14ac:dyDescent="0.25">
      <c r="B47" s="384"/>
      <c r="C47" s="384"/>
      <c r="D47" s="384"/>
      <c r="E47" s="384"/>
      <c r="F47" s="384"/>
      <c r="G47" s="384"/>
      <c r="H47" s="384"/>
      <c r="I47" s="384"/>
      <c r="J47" s="384"/>
      <c r="K47" s="384"/>
      <c r="L47" s="384"/>
      <c r="M47" s="384"/>
    </row>
    <row r="48" spans="2:13" x14ac:dyDescent="0.25">
      <c r="B48" s="384"/>
      <c r="C48" s="384"/>
      <c r="D48" s="384"/>
      <c r="E48" s="384"/>
      <c r="F48" s="384"/>
      <c r="G48" s="384"/>
      <c r="H48" s="384"/>
      <c r="I48" s="384"/>
      <c r="J48" s="384"/>
      <c r="K48" s="384"/>
      <c r="L48" s="384"/>
      <c r="M48" s="384"/>
    </row>
    <row r="49" spans="1:13" x14ac:dyDescent="0.25">
      <c r="B49" s="384"/>
      <c r="C49" s="384"/>
      <c r="D49" s="384"/>
      <c r="E49" s="384"/>
      <c r="F49" s="384"/>
      <c r="G49" s="384"/>
      <c r="H49" s="384"/>
      <c r="I49" s="384"/>
      <c r="J49" s="384"/>
      <c r="K49" s="384"/>
      <c r="L49" s="384"/>
      <c r="M49" s="384"/>
    </row>
    <row r="50" spans="1:13" x14ac:dyDescent="0.25">
      <c r="B50" s="384"/>
      <c r="C50" s="384"/>
      <c r="D50" s="384"/>
      <c r="E50" s="384"/>
      <c r="F50" s="384"/>
      <c r="G50" s="384"/>
      <c r="H50" s="384"/>
      <c r="I50" s="384"/>
      <c r="J50" s="384"/>
      <c r="K50" s="384"/>
      <c r="L50" s="384"/>
      <c r="M50" s="384"/>
    </row>
    <row r="51" spans="1:13" x14ac:dyDescent="0.25">
      <c r="B51" s="384"/>
      <c r="C51" s="384"/>
      <c r="D51" s="384"/>
      <c r="E51" s="384"/>
      <c r="F51" s="384"/>
      <c r="G51" s="384"/>
      <c r="H51" s="384"/>
      <c r="I51" s="384"/>
      <c r="J51" s="384"/>
      <c r="K51" s="384"/>
      <c r="L51" s="384"/>
      <c r="M51" s="384"/>
    </row>
    <row r="52" spans="1:13" x14ac:dyDescent="0.25">
      <c r="B52" s="384"/>
      <c r="C52" s="384"/>
      <c r="D52" s="384"/>
      <c r="E52" s="384"/>
      <c r="F52" s="384"/>
      <c r="G52" s="384"/>
      <c r="H52" s="384"/>
      <c r="I52" s="384"/>
      <c r="J52" s="384"/>
      <c r="K52" s="384"/>
      <c r="L52" s="384"/>
      <c r="M52" s="384"/>
    </row>
    <row r="53" spans="1:13" x14ac:dyDescent="0.25">
      <c r="B53" s="384"/>
      <c r="C53" s="384"/>
      <c r="D53" s="384"/>
      <c r="E53" s="384"/>
      <c r="F53" s="384"/>
      <c r="G53" s="384"/>
      <c r="H53" s="384"/>
      <c r="I53" s="384"/>
      <c r="J53" s="384"/>
      <c r="K53" s="384"/>
      <c r="L53" s="384"/>
      <c r="M53" s="384"/>
    </row>
    <row r="54" spans="1:13" x14ac:dyDescent="0.25">
      <c r="B54" s="384"/>
      <c r="C54" s="384"/>
      <c r="D54" s="384"/>
      <c r="E54" s="384"/>
      <c r="F54" s="384"/>
      <c r="G54" s="384"/>
      <c r="H54" s="384"/>
      <c r="I54" s="384"/>
      <c r="J54" s="384"/>
      <c r="K54" s="384"/>
      <c r="L54" s="384"/>
      <c r="M54" s="384"/>
    </row>
    <row r="55" spans="1:13" x14ac:dyDescent="0.25">
      <c r="B55" s="384"/>
      <c r="C55" s="384"/>
      <c r="D55" s="384"/>
      <c r="E55" s="384"/>
      <c r="F55" s="384"/>
      <c r="G55" s="384"/>
      <c r="H55" s="384"/>
      <c r="I55" s="384"/>
      <c r="J55" s="384"/>
      <c r="K55" s="384"/>
      <c r="L55" s="384"/>
      <c r="M55" s="384"/>
    </row>
    <row r="56" spans="1:13" x14ac:dyDescent="0.25">
      <c r="B56" s="384"/>
      <c r="C56" s="384"/>
      <c r="D56" s="384"/>
      <c r="E56" s="384"/>
      <c r="F56" s="384"/>
      <c r="G56" s="384"/>
      <c r="H56" s="384"/>
      <c r="I56" s="384"/>
      <c r="J56" s="384"/>
      <c r="K56" s="384"/>
      <c r="L56" s="384"/>
      <c r="M56" s="384"/>
    </row>
    <row r="57" spans="1:13" x14ac:dyDescent="0.25">
      <c r="B57" s="384"/>
      <c r="C57" s="384"/>
      <c r="D57" s="384"/>
      <c r="E57" s="384"/>
      <c r="F57" s="384"/>
      <c r="G57" s="384"/>
      <c r="H57" s="384"/>
      <c r="I57" s="384"/>
      <c r="J57" s="384"/>
      <c r="K57" s="384"/>
      <c r="L57" s="384"/>
      <c r="M57" s="384"/>
    </row>
    <row r="60" spans="1:13" x14ac:dyDescent="0.25">
      <c r="A60" s="6"/>
      <c r="B60" s="7" t="s">
        <v>256</v>
      </c>
      <c r="C60" s="6"/>
      <c r="D60" s="6"/>
      <c r="E60" s="6"/>
      <c r="F60" s="6"/>
      <c r="G60" s="6"/>
      <c r="H60" s="6"/>
      <c r="I60" s="6"/>
      <c r="J60" s="6"/>
      <c r="K60" s="6"/>
      <c r="L60" s="6"/>
      <c r="M60" s="6"/>
    </row>
    <row r="61" spans="1:13" x14ac:dyDescent="0.25">
      <c r="A61" s="6"/>
      <c r="B61" s="383" t="s">
        <v>264</v>
      </c>
      <c r="C61" s="383"/>
      <c r="D61" s="383"/>
      <c r="E61" s="383"/>
      <c r="F61" s="383"/>
      <c r="G61" s="383"/>
      <c r="H61" s="383"/>
      <c r="I61" s="383"/>
      <c r="J61" s="383"/>
      <c r="K61" s="383"/>
      <c r="L61" s="383"/>
      <c r="M61" s="383"/>
    </row>
    <row r="62" spans="1:13" x14ac:dyDescent="0.25">
      <c r="A62" s="6"/>
      <c r="B62" s="383"/>
      <c r="C62" s="383"/>
      <c r="D62" s="383"/>
      <c r="E62" s="383"/>
      <c r="F62" s="383"/>
      <c r="G62" s="383"/>
      <c r="H62" s="383"/>
      <c r="I62" s="383"/>
      <c r="J62" s="383"/>
      <c r="K62" s="383"/>
      <c r="L62" s="383"/>
      <c r="M62" s="383"/>
    </row>
    <row r="64" spans="1:13" x14ac:dyDescent="0.25">
      <c r="B64" s="403" t="s">
        <v>284</v>
      </c>
      <c r="C64" s="403"/>
      <c r="D64" s="404"/>
      <c r="E64" s="407">
        <v>2023</v>
      </c>
      <c r="F64" s="408"/>
      <c r="G64" s="409"/>
      <c r="H64" s="410">
        <v>2022</v>
      </c>
      <c r="I64" s="411"/>
      <c r="J64" s="412"/>
      <c r="K64" s="410">
        <v>2021</v>
      </c>
      <c r="L64" s="411"/>
      <c r="M64" s="413"/>
    </row>
    <row r="65" spans="2:13" x14ac:dyDescent="0.25">
      <c r="B65" s="405"/>
      <c r="C65" s="405"/>
      <c r="D65" s="406"/>
      <c r="E65" s="68" t="s">
        <v>269</v>
      </c>
      <c r="F65" s="69" t="s">
        <v>270</v>
      </c>
      <c r="G65" s="70" t="s">
        <v>271</v>
      </c>
      <c r="H65" s="89" t="s">
        <v>269</v>
      </c>
      <c r="I65" s="90" t="s">
        <v>270</v>
      </c>
      <c r="J65" s="91" t="s">
        <v>271</v>
      </c>
      <c r="K65" s="89" t="s">
        <v>269</v>
      </c>
      <c r="L65" s="90" t="s">
        <v>270</v>
      </c>
      <c r="M65" s="92" t="s">
        <v>271</v>
      </c>
    </row>
    <row r="66" spans="2:13" x14ac:dyDescent="0.25">
      <c r="B66" s="378" t="s">
        <v>277</v>
      </c>
      <c r="C66" s="378"/>
      <c r="D66" s="378"/>
      <c r="E66" s="378"/>
      <c r="F66" s="378"/>
      <c r="G66" s="378"/>
      <c r="H66" s="378"/>
      <c r="I66" s="378"/>
      <c r="J66" s="378"/>
      <c r="K66" s="378"/>
      <c r="L66" s="378"/>
      <c r="M66" s="378"/>
    </row>
    <row r="67" spans="2:13" x14ac:dyDescent="0.25">
      <c r="B67" s="414" t="s">
        <v>272</v>
      </c>
      <c r="C67" s="414"/>
      <c r="D67" s="385"/>
      <c r="E67" s="71">
        <v>10440</v>
      </c>
      <c r="F67" s="72">
        <v>1363018</v>
      </c>
      <c r="G67" s="73">
        <v>1373458</v>
      </c>
      <c r="H67" s="71">
        <v>8640</v>
      </c>
      <c r="I67" s="72">
        <v>1035438</v>
      </c>
      <c r="J67" s="73">
        <v>1044078</v>
      </c>
      <c r="K67" s="71">
        <v>8640</v>
      </c>
      <c r="L67" s="72">
        <v>726816</v>
      </c>
      <c r="M67" s="93">
        <v>735456</v>
      </c>
    </row>
    <row r="68" spans="2:13" x14ac:dyDescent="0.25">
      <c r="B68" s="415" t="s">
        <v>274</v>
      </c>
      <c r="C68" s="415"/>
      <c r="D68" s="376"/>
      <c r="E68" s="74">
        <v>0</v>
      </c>
      <c r="F68" s="75">
        <v>0</v>
      </c>
      <c r="G68" s="76">
        <v>0</v>
      </c>
      <c r="H68" s="74">
        <v>0</v>
      </c>
      <c r="I68" s="75">
        <v>2</v>
      </c>
      <c r="J68" s="76">
        <v>2</v>
      </c>
      <c r="K68" s="74">
        <v>0</v>
      </c>
      <c r="L68" s="75">
        <v>1</v>
      </c>
      <c r="M68" s="94">
        <v>1</v>
      </c>
    </row>
    <row r="69" spans="2:13" x14ac:dyDescent="0.25">
      <c r="B69" s="415" t="s">
        <v>275</v>
      </c>
      <c r="C69" s="415"/>
      <c r="D69" s="376"/>
      <c r="E69" s="74">
        <v>0</v>
      </c>
      <c r="F69" s="75">
        <v>18</v>
      </c>
      <c r="G69" s="76">
        <v>18</v>
      </c>
      <c r="H69" s="74">
        <v>0</v>
      </c>
      <c r="I69" s="75">
        <v>16</v>
      </c>
      <c r="J69" s="76">
        <v>16</v>
      </c>
      <c r="K69" s="74">
        <v>0</v>
      </c>
      <c r="L69" s="75">
        <v>4</v>
      </c>
      <c r="M69" s="94">
        <v>4</v>
      </c>
    </row>
    <row r="70" spans="2:13" x14ac:dyDescent="0.25">
      <c r="B70" s="416" t="s">
        <v>276</v>
      </c>
      <c r="C70" s="416"/>
      <c r="D70" s="393"/>
      <c r="E70" s="77">
        <v>0</v>
      </c>
      <c r="F70" s="78">
        <v>0</v>
      </c>
      <c r="G70" s="79">
        <v>0</v>
      </c>
      <c r="H70" s="77">
        <v>0</v>
      </c>
      <c r="I70" s="78">
        <v>31</v>
      </c>
      <c r="J70" s="79">
        <v>31</v>
      </c>
      <c r="K70" s="77">
        <v>0</v>
      </c>
      <c r="L70" s="78">
        <v>189</v>
      </c>
      <c r="M70" s="95">
        <v>189</v>
      </c>
    </row>
    <row r="71" spans="2:13" x14ac:dyDescent="0.25">
      <c r="B71" s="378" t="s">
        <v>278</v>
      </c>
      <c r="C71" s="378"/>
      <c r="D71" s="378"/>
      <c r="E71" s="378"/>
      <c r="F71" s="378"/>
      <c r="G71" s="378"/>
      <c r="H71" s="378"/>
      <c r="I71" s="378"/>
      <c r="J71" s="378"/>
      <c r="K71" s="378"/>
      <c r="L71" s="378"/>
      <c r="M71" s="378"/>
    </row>
    <row r="72" spans="2:13" x14ac:dyDescent="0.25">
      <c r="B72" s="414" t="s">
        <v>279</v>
      </c>
      <c r="C72" s="414"/>
      <c r="D72" s="385"/>
      <c r="E72" s="80">
        <v>0</v>
      </c>
      <c r="F72" s="81">
        <v>0</v>
      </c>
      <c r="G72" s="82">
        <v>0</v>
      </c>
      <c r="H72" s="80">
        <v>0</v>
      </c>
      <c r="I72" s="81">
        <v>1.9315497403031374</v>
      </c>
      <c r="J72" s="82">
        <v>1.9155656952833024</v>
      </c>
      <c r="K72" s="80">
        <v>0</v>
      </c>
      <c r="L72" s="81">
        <v>1.38</v>
      </c>
      <c r="M72" s="96">
        <v>1.36</v>
      </c>
    </row>
    <row r="73" spans="2:13" x14ac:dyDescent="0.25">
      <c r="B73" s="415" t="s">
        <v>280</v>
      </c>
      <c r="C73" s="415"/>
      <c r="D73" s="376"/>
      <c r="E73" s="83">
        <v>0</v>
      </c>
      <c r="F73" s="84">
        <v>13.2</v>
      </c>
      <c r="G73" s="85">
        <v>13.11</v>
      </c>
      <c r="H73" s="83">
        <v>0</v>
      </c>
      <c r="I73" s="84">
        <v>15.452397922425099</v>
      </c>
      <c r="J73" s="85">
        <v>15.32452556226642</v>
      </c>
      <c r="K73" s="83">
        <v>0</v>
      </c>
      <c r="L73" s="84">
        <v>5.503456170475058</v>
      </c>
      <c r="M73" s="97">
        <v>5.4388025932210766</v>
      </c>
    </row>
    <row r="74" spans="2:13" x14ac:dyDescent="0.25">
      <c r="B74" s="416" t="s">
        <v>281</v>
      </c>
      <c r="C74" s="416"/>
      <c r="D74" s="393"/>
      <c r="E74" s="86">
        <v>0</v>
      </c>
      <c r="F74" s="87">
        <v>0</v>
      </c>
      <c r="G74" s="88">
        <v>0</v>
      </c>
      <c r="H74" s="86">
        <v>0</v>
      </c>
      <c r="I74" s="87">
        <v>29.939020974698632</v>
      </c>
      <c r="J74" s="88">
        <v>29.69126827689119</v>
      </c>
      <c r="K74" s="86">
        <v>0</v>
      </c>
      <c r="L74" s="87">
        <v>260.03830405494654</v>
      </c>
      <c r="M74" s="98">
        <v>256.98342252969587</v>
      </c>
    </row>
    <row r="75" spans="2:13" x14ac:dyDescent="0.25">
      <c r="B75" s="378" t="s">
        <v>282</v>
      </c>
      <c r="C75" s="378"/>
      <c r="D75" s="378"/>
      <c r="E75" s="378"/>
      <c r="F75" s="378"/>
      <c r="G75" s="378"/>
      <c r="H75" s="378"/>
      <c r="I75" s="378"/>
      <c r="J75" s="378"/>
      <c r="K75" s="378"/>
      <c r="L75" s="378"/>
      <c r="M75" s="378"/>
    </row>
    <row r="76" spans="2:13" x14ac:dyDescent="0.25">
      <c r="B76" s="414" t="s">
        <v>279</v>
      </c>
      <c r="C76" s="414"/>
      <c r="D76" s="385"/>
      <c r="E76" s="80">
        <v>0</v>
      </c>
      <c r="F76" s="81">
        <v>0</v>
      </c>
      <c r="G76" s="82">
        <v>0</v>
      </c>
      <c r="H76" s="80">
        <v>0</v>
      </c>
      <c r="I76" s="81">
        <v>0.38630994806062752</v>
      </c>
      <c r="J76" s="82">
        <v>0.3831131390566605</v>
      </c>
      <c r="K76" s="80">
        <v>0</v>
      </c>
      <c r="L76" s="81">
        <v>0.28000000000000003</v>
      </c>
      <c r="M76" s="96">
        <v>0.27</v>
      </c>
    </row>
    <row r="77" spans="2:13" x14ac:dyDescent="0.25">
      <c r="B77" s="415" t="s">
        <v>280</v>
      </c>
      <c r="C77" s="415"/>
      <c r="D77" s="376"/>
      <c r="E77" s="83">
        <v>0</v>
      </c>
      <c r="F77" s="84">
        <v>2.64</v>
      </c>
      <c r="G77" s="85">
        <v>2.62</v>
      </c>
      <c r="H77" s="83">
        <v>0</v>
      </c>
      <c r="I77" s="84">
        <v>3.0904795844850201</v>
      </c>
      <c r="J77" s="85">
        <v>3.064905112453284</v>
      </c>
      <c r="K77" s="83">
        <v>0</v>
      </c>
      <c r="L77" s="84">
        <v>1.1006912340950117</v>
      </c>
      <c r="M77" s="97">
        <v>1.0877605186442152</v>
      </c>
    </row>
    <row r="78" spans="2:13" x14ac:dyDescent="0.25">
      <c r="B78" s="416" t="s">
        <v>283</v>
      </c>
      <c r="C78" s="416"/>
      <c r="D78" s="393"/>
      <c r="E78" s="86">
        <v>0</v>
      </c>
      <c r="F78" s="87">
        <v>0</v>
      </c>
      <c r="G78" s="88">
        <v>0</v>
      </c>
      <c r="H78" s="86">
        <v>0</v>
      </c>
      <c r="I78" s="87">
        <v>5.9878041949397263</v>
      </c>
      <c r="J78" s="88">
        <v>5.9382536553782383</v>
      </c>
      <c r="K78" s="86">
        <v>0</v>
      </c>
      <c r="L78" s="87">
        <v>52.0076608109893</v>
      </c>
      <c r="M78" s="98">
        <v>51.396684505939177</v>
      </c>
    </row>
    <row r="79" spans="2:13" x14ac:dyDescent="0.25">
      <c r="B79" s="417" t="s">
        <v>285</v>
      </c>
      <c r="C79" s="417"/>
      <c r="D79" s="417"/>
      <c r="E79" s="417"/>
      <c r="F79" s="417"/>
      <c r="G79" s="417"/>
      <c r="H79" s="417"/>
      <c r="I79" s="417"/>
      <c r="J79" s="417"/>
      <c r="K79" s="417"/>
      <c r="L79" s="417"/>
      <c r="M79" s="417"/>
    </row>
    <row r="81" spans="15:18" x14ac:dyDescent="0.25">
      <c r="O81" s="50" t="s">
        <v>286</v>
      </c>
      <c r="P81" s="50" t="s">
        <v>269</v>
      </c>
      <c r="Q81" s="50" t="s">
        <v>270</v>
      </c>
      <c r="R81" s="50" t="s">
        <v>271</v>
      </c>
    </row>
    <row r="82" spans="15:18" x14ac:dyDescent="0.25">
      <c r="O82" s="50">
        <v>2021</v>
      </c>
      <c r="P82" s="51">
        <v>0</v>
      </c>
      <c r="Q82" s="51">
        <v>5.5</v>
      </c>
      <c r="R82" s="51">
        <v>5.44</v>
      </c>
    </row>
    <row r="83" spans="15:18" x14ac:dyDescent="0.25">
      <c r="O83" s="50">
        <v>2022</v>
      </c>
      <c r="P83" s="51">
        <v>0</v>
      </c>
      <c r="Q83" s="51">
        <v>15.45</v>
      </c>
      <c r="R83" s="51">
        <v>15.32</v>
      </c>
    </row>
    <row r="84" spans="15:18" x14ac:dyDescent="0.25">
      <c r="O84" s="50">
        <v>2023</v>
      </c>
      <c r="P84" s="51">
        <v>0</v>
      </c>
      <c r="Q84" s="51">
        <v>13.2</v>
      </c>
      <c r="R84" s="51">
        <v>13.11</v>
      </c>
    </row>
    <row r="85" spans="15:18" x14ac:dyDescent="0.25">
      <c r="O85" s="50"/>
      <c r="P85" s="50"/>
      <c r="Q85" s="50"/>
      <c r="R85" s="50"/>
    </row>
    <row r="86" spans="15:18" x14ac:dyDescent="0.25">
      <c r="O86" s="50" t="s">
        <v>287</v>
      </c>
      <c r="P86" s="50" t="s">
        <v>269</v>
      </c>
      <c r="Q86" s="50" t="s">
        <v>270</v>
      </c>
      <c r="R86" s="50" t="s">
        <v>271</v>
      </c>
    </row>
    <row r="87" spans="15:18" x14ac:dyDescent="0.25">
      <c r="O87" s="50">
        <v>2021</v>
      </c>
      <c r="P87" s="51">
        <v>0</v>
      </c>
      <c r="Q87" s="51">
        <v>260.04000000000002</v>
      </c>
      <c r="R87" s="51">
        <v>256.98</v>
      </c>
    </row>
    <row r="88" spans="15:18" x14ac:dyDescent="0.25">
      <c r="O88" s="50">
        <v>2022</v>
      </c>
      <c r="P88" s="51">
        <v>0</v>
      </c>
      <c r="Q88" s="51">
        <v>29.94</v>
      </c>
      <c r="R88" s="51">
        <v>29.69</v>
      </c>
    </row>
    <row r="89" spans="15:18" x14ac:dyDescent="0.25">
      <c r="O89" s="50">
        <v>2023</v>
      </c>
      <c r="P89" s="51">
        <v>0</v>
      </c>
      <c r="Q89" s="51">
        <v>0</v>
      </c>
      <c r="R89" s="51">
        <v>0</v>
      </c>
    </row>
    <row r="90" spans="15:18" x14ac:dyDescent="0.25">
      <c r="O90" s="50"/>
      <c r="P90" s="50"/>
      <c r="Q90" s="50"/>
      <c r="R90" s="50"/>
    </row>
    <row r="97" spans="2:13" x14ac:dyDescent="0.25">
      <c r="B97" s="403" t="s">
        <v>288</v>
      </c>
      <c r="C97" s="403"/>
      <c r="D97" s="404"/>
      <c r="E97" s="407">
        <v>2023</v>
      </c>
      <c r="F97" s="408"/>
      <c r="G97" s="409"/>
      <c r="H97" s="410">
        <v>2022</v>
      </c>
      <c r="I97" s="411"/>
      <c r="J97" s="412"/>
      <c r="K97" s="410">
        <v>2021</v>
      </c>
      <c r="L97" s="411"/>
      <c r="M97" s="413"/>
    </row>
    <row r="98" spans="2:13" x14ac:dyDescent="0.25">
      <c r="B98" s="405"/>
      <c r="C98" s="405"/>
      <c r="D98" s="406"/>
      <c r="E98" s="68" t="s">
        <v>269</v>
      </c>
      <c r="F98" s="69" t="s">
        <v>270</v>
      </c>
      <c r="G98" s="70" t="s">
        <v>271</v>
      </c>
      <c r="H98" s="89" t="s">
        <v>269</v>
      </c>
      <c r="I98" s="90" t="s">
        <v>270</v>
      </c>
      <c r="J98" s="91" t="s">
        <v>271</v>
      </c>
      <c r="K98" s="89" t="s">
        <v>269</v>
      </c>
      <c r="L98" s="90" t="s">
        <v>270</v>
      </c>
      <c r="M98" s="92" t="s">
        <v>271</v>
      </c>
    </row>
    <row r="99" spans="2:13" x14ac:dyDescent="0.25">
      <c r="B99" s="378" t="s">
        <v>277</v>
      </c>
      <c r="C99" s="378"/>
      <c r="D99" s="378"/>
      <c r="E99" s="378"/>
      <c r="F99" s="378"/>
      <c r="G99" s="378"/>
      <c r="H99" s="378"/>
      <c r="I99" s="378"/>
      <c r="J99" s="378"/>
      <c r="K99" s="378"/>
      <c r="L99" s="378"/>
      <c r="M99" s="378"/>
    </row>
    <row r="100" spans="2:13" x14ac:dyDescent="0.25">
      <c r="B100" s="414" t="s">
        <v>272</v>
      </c>
      <c r="C100" s="414"/>
      <c r="D100" s="385"/>
      <c r="E100" s="71">
        <v>390400</v>
      </c>
      <c r="F100" s="72">
        <v>102400</v>
      </c>
      <c r="G100" s="73">
        <v>492800</v>
      </c>
      <c r="H100" s="71">
        <v>337200</v>
      </c>
      <c r="I100" s="72">
        <v>108800</v>
      </c>
      <c r="J100" s="73">
        <v>446000</v>
      </c>
      <c r="K100" s="71">
        <v>297800</v>
      </c>
      <c r="L100" s="72">
        <v>47400</v>
      </c>
      <c r="M100" s="93">
        <v>345200</v>
      </c>
    </row>
    <row r="101" spans="2:13" x14ac:dyDescent="0.25">
      <c r="B101" s="415" t="s">
        <v>274</v>
      </c>
      <c r="C101" s="415"/>
      <c r="D101" s="376"/>
      <c r="E101" s="74">
        <v>0</v>
      </c>
      <c r="F101" s="75">
        <v>0</v>
      </c>
      <c r="G101" s="76">
        <v>0</v>
      </c>
      <c r="H101" s="74">
        <v>1</v>
      </c>
      <c r="I101" s="75">
        <v>0</v>
      </c>
      <c r="J101" s="76">
        <v>1</v>
      </c>
      <c r="K101" s="74">
        <v>0</v>
      </c>
      <c r="L101" s="75">
        <v>0</v>
      </c>
      <c r="M101" s="94">
        <v>0</v>
      </c>
    </row>
    <row r="102" spans="2:13" x14ac:dyDescent="0.25">
      <c r="B102" s="415" t="s">
        <v>275</v>
      </c>
      <c r="C102" s="415"/>
      <c r="D102" s="376"/>
      <c r="E102" s="74">
        <v>0</v>
      </c>
      <c r="F102" s="75">
        <v>0</v>
      </c>
      <c r="G102" s="76">
        <v>0</v>
      </c>
      <c r="H102" s="74">
        <v>2</v>
      </c>
      <c r="I102" s="75">
        <v>0</v>
      </c>
      <c r="J102" s="76">
        <v>2</v>
      </c>
      <c r="K102" s="74">
        <v>0</v>
      </c>
      <c r="L102" s="75">
        <v>0</v>
      </c>
      <c r="M102" s="94">
        <v>0</v>
      </c>
    </row>
    <row r="103" spans="2:13" x14ac:dyDescent="0.25">
      <c r="B103" s="416" t="s">
        <v>276</v>
      </c>
      <c r="C103" s="416"/>
      <c r="D103" s="393"/>
      <c r="E103" s="77">
        <v>0</v>
      </c>
      <c r="F103" s="78">
        <v>0</v>
      </c>
      <c r="G103" s="79">
        <v>0</v>
      </c>
      <c r="H103" s="77">
        <v>1</v>
      </c>
      <c r="I103" s="78">
        <v>0</v>
      </c>
      <c r="J103" s="79">
        <v>1</v>
      </c>
      <c r="K103" s="77">
        <v>0</v>
      </c>
      <c r="L103" s="78">
        <v>0</v>
      </c>
      <c r="M103" s="95">
        <v>0</v>
      </c>
    </row>
    <row r="104" spans="2:13" x14ac:dyDescent="0.25">
      <c r="B104" s="378" t="s">
        <v>278</v>
      </c>
      <c r="C104" s="378"/>
      <c r="D104" s="378"/>
      <c r="E104" s="378"/>
      <c r="F104" s="378"/>
      <c r="G104" s="378"/>
      <c r="H104" s="378"/>
      <c r="I104" s="378"/>
      <c r="J104" s="378"/>
      <c r="K104" s="378"/>
      <c r="L104" s="378"/>
      <c r="M104" s="378"/>
    </row>
    <row r="105" spans="2:13" x14ac:dyDescent="0.25">
      <c r="B105" s="414" t="s">
        <v>279</v>
      </c>
      <c r="C105" s="414"/>
      <c r="D105" s="385"/>
      <c r="E105" s="80">
        <v>0</v>
      </c>
      <c r="F105" s="81">
        <v>0</v>
      </c>
      <c r="G105" s="82">
        <v>0</v>
      </c>
      <c r="H105" s="80">
        <v>2.97</v>
      </c>
      <c r="I105" s="81">
        <v>0</v>
      </c>
      <c r="J105" s="82">
        <v>2.2400000000000002</v>
      </c>
      <c r="K105" s="80">
        <v>0</v>
      </c>
      <c r="L105" s="81">
        <v>0</v>
      </c>
      <c r="M105" s="96">
        <v>0</v>
      </c>
    </row>
    <row r="106" spans="2:13" x14ac:dyDescent="0.25">
      <c r="B106" s="415" t="s">
        <v>280</v>
      </c>
      <c r="C106" s="415"/>
      <c r="D106" s="376"/>
      <c r="E106" s="83">
        <v>0</v>
      </c>
      <c r="F106" s="84">
        <v>0</v>
      </c>
      <c r="G106" s="85">
        <v>0</v>
      </c>
      <c r="H106" s="83">
        <v>5.93</v>
      </c>
      <c r="I106" s="84">
        <v>0</v>
      </c>
      <c r="J106" s="85">
        <v>4.4800000000000004</v>
      </c>
      <c r="K106" s="83">
        <v>0</v>
      </c>
      <c r="L106" s="84">
        <v>0</v>
      </c>
      <c r="M106" s="97">
        <v>0</v>
      </c>
    </row>
    <row r="107" spans="2:13" x14ac:dyDescent="0.25">
      <c r="B107" s="416" t="s">
        <v>281</v>
      </c>
      <c r="C107" s="416"/>
      <c r="D107" s="393"/>
      <c r="E107" s="86">
        <v>0</v>
      </c>
      <c r="F107" s="87">
        <v>0</v>
      </c>
      <c r="G107" s="88">
        <v>0</v>
      </c>
      <c r="H107" s="86">
        <v>2.97</v>
      </c>
      <c r="I107" s="87">
        <v>0</v>
      </c>
      <c r="J107" s="88">
        <v>2.2400000000000002</v>
      </c>
      <c r="K107" s="86">
        <v>0</v>
      </c>
      <c r="L107" s="87">
        <v>0</v>
      </c>
      <c r="M107" s="98">
        <v>0</v>
      </c>
    </row>
    <row r="108" spans="2:13" x14ac:dyDescent="0.25">
      <c r="B108" s="378" t="s">
        <v>282</v>
      </c>
      <c r="C108" s="378"/>
      <c r="D108" s="378"/>
      <c r="E108" s="378"/>
      <c r="F108" s="378"/>
      <c r="G108" s="378"/>
      <c r="H108" s="378"/>
      <c r="I108" s="378"/>
      <c r="J108" s="378"/>
      <c r="K108" s="378"/>
      <c r="L108" s="378"/>
      <c r="M108" s="378"/>
    </row>
    <row r="109" spans="2:13" x14ac:dyDescent="0.25">
      <c r="B109" s="414" t="s">
        <v>279</v>
      </c>
      <c r="C109" s="414"/>
      <c r="D109" s="385"/>
      <c r="E109" s="80">
        <v>0</v>
      </c>
      <c r="F109" s="81">
        <v>0</v>
      </c>
      <c r="G109" s="82">
        <v>0</v>
      </c>
      <c r="H109" s="80">
        <v>0.59</v>
      </c>
      <c r="I109" s="81">
        <v>0</v>
      </c>
      <c r="J109" s="82">
        <v>0.45</v>
      </c>
      <c r="K109" s="80">
        <v>0</v>
      </c>
      <c r="L109" s="81">
        <v>0</v>
      </c>
      <c r="M109" s="96">
        <v>0</v>
      </c>
    </row>
    <row r="110" spans="2:13" x14ac:dyDescent="0.25">
      <c r="B110" s="415" t="s">
        <v>280</v>
      </c>
      <c r="C110" s="415"/>
      <c r="D110" s="376"/>
      <c r="E110" s="83">
        <v>0</v>
      </c>
      <c r="F110" s="84">
        <v>0</v>
      </c>
      <c r="G110" s="85">
        <v>0</v>
      </c>
      <c r="H110" s="83">
        <v>1.19</v>
      </c>
      <c r="I110" s="84">
        <v>0</v>
      </c>
      <c r="J110" s="85">
        <v>0.9</v>
      </c>
      <c r="K110" s="83">
        <v>0</v>
      </c>
      <c r="L110" s="84">
        <v>0</v>
      </c>
      <c r="M110" s="97">
        <v>0</v>
      </c>
    </row>
    <row r="111" spans="2:13" x14ac:dyDescent="0.25">
      <c r="B111" s="416" t="s">
        <v>283</v>
      </c>
      <c r="C111" s="416"/>
      <c r="D111" s="393"/>
      <c r="E111" s="86">
        <v>0</v>
      </c>
      <c r="F111" s="87">
        <v>0</v>
      </c>
      <c r="G111" s="88">
        <v>0</v>
      </c>
      <c r="H111" s="86">
        <v>0.59</v>
      </c>
      <c r="I111" s="87">
        <v>0</v>
      </c>
      <c r="J111" s="88">
        <v>0.45</v>
      </c>
      <c r="K111" s="86">
        <v>0</v>
      </c>
      <c r="L111" s="87">
        <v>0</v>
      </c>
      <c r="M111" s="98">
        <v>0</v>
      </c>
    </row>
    <row r="112" spans="2:13" x14ac:dyDescent="0.25">
      <c r="B112" s="417" t="s">
        <v>289</v>
      </c>
      <c r="C112" s="417"/>
      <c r="D112" s="417"/>
      <c r="E112" s="417"/>
      <c r="F112" s="417"/>
      <c r="G112" s="417"/>
      <c r="H112" s="417"/>
      <c r="I112" s="417"/>
      <c r="J112" s="417"/>
      <c r="K112" s="417"/>
      <c r="L112" s="417"/>
      <c r="M112" s="417"/>
    </row>
    <row r="115" spans="1:13" x14ac:dyDescent="0.25">
      <c r="A115" s="6"/>
      <c r="B115" s="7" t="s">
        <v>255</v>
      </c>
      <c r="C115" s="6"/>
      <c r="D115" s="6"/>
      <c r="E115" s="6"/>
      <c r="F115" s="6"/>
      <c r="G115" s="6"/>
      <c r="H115" s="6"/>
      <c r="I115" s="6"/>
      <c r="J115" s="6"/>
      <c r="K115" s="6"/>
      <c r="L115" s="6"/>
      <c r="M115" s="6"/>
    </row>
    <row r="117" spans="1:13" x14ac:dyDescent="0.25">
      <c r="B117" s="418" t="s">
        <v>290</v>
      </c>
      <c r="C117" s="418"/>
      <c r="D117" s="418"/>
      <c r="E117" s="418"/>
      <c r="F117" s="418"/>
      <c r="G117" s="418"/>
      <c r="H117" s="418"/>
      <c r="I117" s="418"/>
      <c r="J117" s="418"/>
      <c r="K117" s="418"/>
      <c r="L117" s="418"/>
      <c r="M117" s="418"/>
    </row>
    <row r="120" spans="1:13" x14ac:dyDescent="0.25">
      <c r="A120" s="6"/>
      <c r="B120" s="7" t="s">
        <v>263</v>
      </c>
      <c r="C120" s="6"/>
      <c r="D120" s="6"/>
      <c r="E120" s="6"/>
      <c r="F120" s="6"/>
      <c r="G120" s="6"/>
      <c r="H120" s="6"/>
      <c r="I120" s="6"/>
      <c r="J120" s="6"/>
      <c r="K120" s="6"/>
      <c r="L120" s="6"/>
      <c r="M120" s="6"/>
    </row>
    <row r="121" spans="1:13" x14ac:dyDescent="0.25">
      <c r="A121" s="6"/>
      <c r="B121" s="7" t="s">
        <v>267</v>
      </c>
      <c r="C121" s="6"/>
      <c r="D121" s="6"/>
      <c r="E121" s="6"/>
      <c r="F121" s="6"/>
      <c r="G121" s="6"/>
      <c r="H121" s="6"/>
      <c r="I121" s="6"/>
      <c r="J121" s="6"/>
      <c r="K121" s="6"/>
      <c r="L121" s="6"/>
      <c r="M121" s="6"/>
    </row>
    <row r="123" spans="1:13" x14ac:dyDescent="0.25">
      <c r="B123" s="419" t="s">
        <v>296</v>
      </c>
      <c r="C123" s="419"/>
      <c r="D123" s="419"/>
      <c r="E123" s="419"/>
      <c r="F123" s="33">
        <v>2023</v>
      </c>
      <c r="G123" s="34">
        <v>2022</v>
      </c>
      <c r="H123" s="35">
        <v>2021</v>
      </c>
    </row>
    <row r="124" spans="1:13" x14ac:dyDescent="0.25">
      <c r="B124" s="374" t="s">
        <v>291</v>
      </c>
      <c r="C124" s="375"/>
      <c r="D124" s="375"/>
      <c r="E124" s="375"/>
      <c r="F124" s="99">
        <v>1373458</v>
      </c>
      <c r="G124" s="99">
        <v>1044078</v>
      </c>
      <c r="H124" s="100">
        <v>735456</v>
      </c>
    </row>
    <row r="125" spans="1:13" x14ac:dyDescent="0.25">
      <c r="B125" s="376" t="s">
        <v>292</v>
      </c>
      <c r="C125" s="377"/>
      <c r="D125" s="377"/>
      <c r="E125" s="377"/>
      <c r="F125" s="15">
        <v>0</v>
      </c>
      <c r="G125" s="15">
        <v>0</v>
      </c>
      <c r="H125" s="61">
        <v>0</v>
      </c>
    </row>
    <row r="126" spans="1:13" x14ac:dyDescent="0.25">
      <c r="B126" s="376" t="s">
        <v>293</v>
      </c>
      <c r="C126" s="377"/>
      <c r="D126" s="377"/>
      <c r="E126" s="377"/>
      <c r="F126" s="53">
        <v>0</v>
      </c>
      <c r="G126" s="53">
        <v>0</v>
      </c>
      <c r="H126" s="54">
        <v>0</v>
      </c>
    </row>
    <row r="127" spans="1:13" x14ac:dyDescent="0.25">
      <c r="B127" s="376" t="s">
        <v>294</v>
      </c>
      <c r="C127" s="377"/>
      <c r="D127" s="377"/>
      <c r="E127" s="377"/>
      <c r="F127" s="15">
        <v>0</v>
      </c>
      <c r="G127" s="15">
        <v>0</v>
      </c>
      <c r="H127" s="61">
        <v>0</v>
      </c>
    </row>
    <row r="128" spans="1:13" x14ac:dyDescent="0.25">
      <c r="B128" s="393" t="s">
        <v>295</v>
      </c>
      <c r="C128" s="394"/>
      <c r="D128" s="394"/>
      <c r="E128" s="394"/>
      <c r="F128" s="55">
        <v>0</v>
      </c>
      <c r="G128" s="55">
        <v>0</v>
      </c>
      <c r="H128" s="351">
        <v>0</v>
      </c>
    </row>
    <row r="129" spans="2:8" x14ac:dyDescent="0.25">
      <c r="B129" s="417" t="s">
        <v>298</v>
      </c>
      <c r="C129" s="417"/>
      <c r="D129" s="417"/>
      <c r="E129" s="417"/>
      <c r="F129" s="417"/>
      <c r="G129" s="417"/>
      <c r="H129" s="417"/>
    </row>
  </sheetData>
  <sheetProtection algorithmName="SHA-512" hashValue="VetggtCs6Rir+GgGU2X230f1YgvVTQ9xmXAice8uhwdSFwRHWzBv/cOm76EbbccrbG+bmeZeKAsnaXu6QJQvvQ==" saltValue="9ffoAHyZxV1bD5UWUYotog==" spinCount="100000" sheet="1" objects="1" scenarios="1"/>
  <mergeCells count="59">
    <mergeCell ref="B111:D111"/>
    <mergeCell ref="B112:M112"/>
    <mergeCell ref="B117:M117"/>
    <mergeCell ref="B123:E123"/>
    <mergeCell ref="B129:H129"/>
    <mergeCell ref="B124:E124"/>
    <mergeCell ref="B125:E125"/>
    <mergeCell ref="B126:E126"/>
    <mergeCell ref="B128:E128"/>
    <mergeCell ref="E97:G97"/>
    <mergeCell ref="H97:J97"/>
    <mergeCell ref="K97:M97"/>
    <mergeCell ref="B110:D110"/>
    <mergeCell ref="B99:M99"/>
    <mergeCell ref="B100:D100"/>
    <mergeCell ref="B101:D101"/>
    <mergeCell ref="B102:D102"/>
    <mergeCell ref="B103:D103"/>
    <mergeCell ref="B104:M104"/>
    <mergeCell ref="B105:D105"/>
    <mergeCell ref="B106:D106"/>
    <mergeCell ref="B107:D107"/>
    <mergeCell ref="B108:M108"/>
    <mergeCell ref="B109:D109"/>
    <mergeCell ref="B66:M66"/>
    <mergeCell ref="B67:D67"/>
    <mergeCell ref="B68:D68"/>
    <mergeCell ref="B69:D69"/>
    <mergeCell ref="B127:E127"/>
    <mergeCell ref="B71:M71"/>
    <mergeCell ref="B70:D70"/>
    <mergeCell ref="B76:D76"/>
    <mergeCell ref="B77:D77"/>
    <mergeCell ref="B78:D78"/>
    <mergeCell ref="B75:M75"/>
    <mergeCell ref="B72:D72"/>
    <mergeCell ref="B73:D73"/>
    <mergeCell ref="B74:D74"/>
    <mergeCell ref="B79:M79"/>
    <mergeCell ref="B97:D98"/>
    <mergeCell ref="B61:M62"/>
    <mergeCell ref="B64:D65"/>
    <mergeCell ref="E64:G64"/>
    <mergeCell ref="H64:J64"/>
    <mergeCell ref="K64:M64"/>
    <mergeCell ref="M1:M2"/>
    <mergeCell ref="B21:M57"/>
    <mergeCell ref="G1:G2"/>
    <mergeCell ref="H1:H2"/>
    <mergeCell ref="I1:I2"/>
    <mergeCell ref="J1:J2"/>
    <mergeCell ref="K1:K2"/>
    <mergeCell ref="L1:L2"/>
    <mergeCell ref="F1:F2"/>
    <mergeCell ref="A1:A2"/>
    <mergeCell ref="B1:B2"/>
    <mergeCell ref="C1:C2"/>
    <mergeCell ref="D1:D2"/>
    <mergeCell ref="E1:E2"/>
  </mergeCells>
  <hyperlinks>
    <hyperlink ref="A1:A2" location="Início!A3" display="Início!A3" xr:uid="{FD0B4DBE-AFB9-4DC2-8063-B99CA1EBF98D}"/>
    <hyperlink ref="B1:B2" location="Início!A3" display="Início" xr:uid="{1DA1E3CF-9BF9-43ED-9A62-6223B3CF6602}"/>
    <hyperlink ref="C1:C2" location="Clima!A3" display="Mudanças climáticas" xr:uid="{6A1D1BC7-7307-4794-8846-440F35A23DB2}"/>
    <hyperlink ref="D1:D2" location="Segurança!A3" display="Segurança" xr:uid="{FAF5BA6F-D5A5-4808-BE3E-367DF2F82BFA}"/>
    <hyperlink ref="E1:E2" location="Governança!A3" display="Governança e estratégia" xr:uid="{0135B0CC-1783-468F-AD97-5037E1B825AF}"/>
    <hyperlink ref="F1:F2" location="Ética!A3" display="Conduta ética" xr:uid="{2C3EAFB4-B890-428D-8DBF-291D1BF5F3E9}"/>
    <hyperlink ref="G1:G2" location="Cultura!A3" display="Cultura corporativa" xr:uid="{074FD8E4-6E68-4D76-97A9-7CBF548FDA4A}"/>
    <hyperlink ref="H1:H2" location="Diversidade!A3" display="Diversidade e inclusão" xr:uid="{C6A87F37-8EF9-4E8F-B13F-088DBB4B1435}"/>
    <hyperlink ref="I1:I2" location="Ambiental!A3" display="Gestão ambiental" xr:uid="{4D6AA1AD-E855-48E4-9FC8-C5E29AAE8293}"/>
    <hyperlink ref="J1:J2" location="Comunidades!A3" display="Comunidades" xr:uid="{27ABA250-9EBD-4CAD-8887-C2E9EFA0A501}"/>
    <hyperlink ref="K1:K2" location="GRI!A3" display="Índice GRI" xr:uid="{A668D412-B866-464C-8E57-8D2B84643C17}"/>
    <hyperlink ref="L1:L2" location="SASB!A3" display="Índice SASB" xr:uid="{8D561CB4-C717-4809-A553-C31BA1501B9E}"/>
    <hyperlink ref="M1:M2" location="TCFD!A3" display="Índice TCFD" xr:uid="{09FC7FDE-8E55-48D7-9FA2-29F0CB7C9DC7}"/>
  </hyperlink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3C53-FF72-44E9-BD7C-C43D2481AA30}">
  <dimension ref="A1:R137"/>
  <sheetViews>
    <sheetView showGridLines="0" showRowColHeaders="0" zoomScaleNormal="100" workbookViewId="0">
      <pane ySplit="2" topLeftCell="A3" activePane="bottomLeft" state="frozen"/>
      <selection pane="bottomLeft" activeCell="F1" sqref="F1:F2"/>
    </sheetView>
  </sheetViews>
  <sheetFormatPr defaultColWidth="9" defaultRowHeight="15" x14ac:dyDescent="0.25"/>
  <cols>
    <col min="1" max="1" width="10" style="1" customWidth="1"/>
    <col min="2" max="13" width="12.5" style="1" customWidth="1"/>
    <col min="14" max="16384" width="9" style="1"/>
  </cols>
  <sheetData>
    <row r="1" spans="1:14"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4" s="4" customFormat="1" ht="12.75" customHeight="1" x14ac:dyDescent="0.25">
      <c r="A2" s="363"/>
      <c r="B2" s="364"/>
      <c r="C2" s="364"/>
      <c r="D2" s="364"/>
      <c r="E2" s="364"/>
      <c r="F2" s="364"/>
      <c r="G2" s="364"/>
      <c r="H2" s="364"/>
      <c r="I2" s="364"/>
      <c r="J2" s="364"/>
      <c r="K2" s="364"/>
      <c r="L2" s="364"/>
      <c r="M2" s="364"/>
    </row>
    <row r="3" spans="1:14" s="3" customFormat="1" x14ac:dyDescent="0.25"/>
    <row r="5" spans="1:14" ht="21" x14ac:dyDescent="0.25">
      <c r="B5" s="5" t="s">
        <v>299</v>
      </c>
    </row>
    <row r="7" spans="1:14" ht="60" customHeight="1" x14ac:dyDescent="0.25">
      <c r="B7" s="1" t="e" vm="6">
        <v>#VALUE!</v>
      </c>
      <c r="C7" s="2" t="e" vm="7">
        <v>#VALUE!</v>
      </c>
    </row>
    <row r="10" spans="1:14" x14ac:dyDescent="0.25">
      <c r="A10" s="6"/>
      <c r="B10" s="7" t="s">
        <v>309</v>
      </c>
      <c r="C10" s="6"/>
      <c r="D10" s="6"/>
      <c r="E10" s="6"/>
      <c r="F10" s="6"/>
      <c r="G10" s="6"/>
      <c r="H10" s="6"/>
      <c r="I10" s="6"/>
      <c r="J10" s="6"/>
      <c r="K10" s="6"/>
      <c r="L10" s="6"/>
      <c r="M10" s="6"/>
    </row>
    <row r="11" spans="1:14" x14ac:dyDescent="0.25">
      <c r="A11" s="6"/>
      <c r="B11" s="7" t="s">
        <v>340</v>
      </c>
      <c r="C11" s="6"/>
      <c r="D11" s="6"/>
      <c r="E11" s="6"/>
      <c r="F11" s="6"/>
      <c r="G11" s="6"/>
      <c r="H11" s="6"/>
      <c r="I11" s="6"/>
      <c r="J11" s="6"/>
      <c r="K11" s="6"/>
      <c r="L11" s="6"/>
      <c r="M11" s="6"/>
    </row>
    <row r="12" spans="1:14" x14ac:dyDescent="0.25">
      <c r="A12" s="6"/>
      <c r="B12" s="7" t="s">
        <v>310</v>
      </c>
      <c r="C12" s="6"/>
      <c r="D12" s="6"/>
      <c r="E12" s="6"/>
      <c r="F12" s="6"/>
      <c r="G12" s="6"/>
      <c r="H12" s="6"/>
      <c r="I12" s="6"/>
      <c r="J12" s="6"/>
      <c r="K12" s="6"/>
      <c r="L12" s="6"/>
      <c r="M12" s="6"/>
    </row>
    <row r="13" spans="1:14" x14ac:dyDescent="0.25">
      <c r="A13" s="6"/>
      <c r="B13" s="7" t="s">
        <v>311</v>
      </c>
      <c r="C13" s="6"/>
      <c r="D13" s="6"/>
      <c r="E13" s="6"/>
      <c r="F13" s="6"/>
      <c r="G13" s="6"/>
      <c r="H13" s="6"/>
      <c r="I13" s="6"/>
      <c r="J13" s="6"/>
      <c r="K13" s="6"/>
      <c r="L13" s="6"/>
      <c r="M13" s="6"/>
    </row>
    <row r="15" spans="1:14" ht="15" customHeight="1" x14ac:dyDescent="0.25">
      <c r="B15" s="420" t="s">
        <v>330</v>
      </c>
      <c r="C15" s="420"/>
      <c r="D15" s="420"/>
      <c r="E15" s="420"/>
      <c r="F15" s="420"/>
      <c r="G15" s="420"/>
      <c r="H15" s="424" t="s">
        <v>640</v>
      </c>
      <c r="I15" s="424"/>
      <c r="J15" s="424"/>
      <c r="K15" s="424"/>
      <c r="L15" s="424"/>
      <c r="M15" s="424"/>
      <c r="N15" s="12"/>
    </row>
    <row r="16" spans="1:14" x14ac:dyDescent="0.25">
      <c r="B16" s="442" t="s">
        <v>329</v>
      </c>
      <c r="C16" s="443"/>
      <c r="D16" s="443"/>
      <c r="E16" s="444" t="s">
        <v>313</v>
      </c>
      <c r="F16" s="445"/>
      <c r="G16" s="445"/>
      <c r="H16" s="424"/>
      <c r="I16" s="424"/>
      <c r="J16" s="424"/>
      <c r="K16" s="424"/>
      <c r="L16" s="424"/>
      <c r="M16" s="424"/>
      <c r="N16" s="12"/>
    </row>
    <row r="17" spans="2:14" x14ac:dyDescent="0.25">
      <c r="B17" s="425" t="s">
        <v>331</v>
      </c>
      <c r="C17" s="426"/>
      <c r="D17" s="426"/>
      <c r="E17" s="427" t="s">
        <v>314</v>
      </c>
      <c r="F17" s="428"/>
      <c r="G17" s="428"/>
      <c r="H17" s="424"/>
      <c r="I17" s="424"/>
      <c r="J17" s="424"/>
      <c r="K17" s="424"/>
      <c r="L17" s="424"/>
      <c r="M17" s="424"/>
      <c r="N17" s="12"/>
    </row>
    <row r="18" spans="2:14" x14ac:dyDescent="0.25">
      <c r="B18" s="425" t="s">
        <v>312</v>
      </c>
      <c r="C18" s="426"/>
      <c r="D18" s="426"/>
      <c r="E18" s="427" t="s">
        <v>315</v>
      </c>
      <c r="F18" s="428"/>
      <c r="G18" s="428"/>
      <c r="H18" s="424"/>
      <c r="I18" s="424"/>
      <c r="J18" s="424"/>
      <c r="K18" s="424"/>
      <c r="L18" s="424"/>
      <c r="M18" s="424"/>
      <c r="N18" s="12"/>
    </row>
    <row r="19" spans="2:14" x14ac:dyDescent="0.25">
      <c r="B19" s="425" t="s">
        <v>332</v>
      </c>
      <c r="C19" s="426"/>
      <c r="D19" s="426"/>
      <c r="E19" s="427" t="s">
        <v>314</v>
      </c>
      <c r="F19" s="428"/>
      <c r="G19" s="428"/>
      <c r="H19" s="424"/>
      <c r="I19" s="424"/>
      <c r="J19" s="424"/>
      <c r="K19" s="424"/>
      <c r="L19" s="424"/>
      <c r="M19" s="424"/>
      <c r="N19" s="12"/>
    </row>
    <row r="20" spans="2:14" x14ac:dyDescent="0.25">
      <c r="B20" s="425" t="s">
        <v>333</v>
      </c>
      <c r="C20" s="426"/>
      <c r="D20" s="426"/>
      <c r="E20" s="427" t="s">
        <v>314</v>
      </c>
      <c r="F20" s="428"/>
      <c r="G20" s="428"/>
      <c r="H20" s="424"/>
      <c r="I20" s="424"/>
      <c r="J20" s="424"/>
      <c r="K20" s="424"/>
      <c r="L20" s="424"/>
      <c r="M20" s="424"/>
      <c r="N20" s="12"/>
    </row>
    <row r="21" spans="2:14" x14ac:dyDescent="0.25">
      <c r="B21" s="425" t="s">
        <v>316</v>
      </c>
      <c r="C21" s="426"/>
      <c r="D21" s="426"/>
      <c r="E21" s="427" t="s">
        <v>314</v>
      </c>
      <c r="F21" s="428"/>
      <c r="G21" s="428"/>
      <c r="H21" s="424"/>
      <c r="I21" s="424"/>
      <c r="J21" s="424"/>
      <c r="K21" s="424"/>
      <c r="L21" s="424"/>
      <c r="M21" s="424"/>
      <c r="N21" s="12"/>
    </row>
    <row r="22" spans="2:14" x14ac:dyDescent="0.25">
      <c r="B22" s="436" t="s">
        <v>317</v>
      </c>
      <c r="C22" s="437"/>
      <c r="D22" s="437"/>
      <c r="E22" s="429" t="s">
        <v>315</v>
      </c>
      <c r="F22" s="430"/>
      <c r="G22" s="430"/>
      <c r="H22" s="424"/>
      <c r="I22" s="424"/>
      <c r="J22" s="424"/>
      <c r="K22" s="424"/>
      <c r="L22" s="424"/>
      <c r="M22" s="424"/>
      <c r="N22" s="12"/>
    </row>
    <row r="23" spans="2:14" x14ac:dyDescent="0.25">
      <c r="B23" s="431" t="s">
        <v>318</v>
      </c>
      <c r="C23" s="431"/>
      <c r="D23" s="431"/>
      <c r="E23" s="431"/>
      <c r="F23" s="431"/>
      <c r="G23" s="431"/>
      <c r="H23" s="424"/>
      <c r="I23" s="424"/>
      <c r="J23" s="424"/>
      <c r="K23" s="424"/>
      <c r="L23" s="424"/>
      <c r="M23" s="424"/>
      <c r="N23" s="12"/>
    </row>
    <row r="24" spans="2:14" x14ac:dyDescent="0.25">
      <c r="B24" s="12"/>
      <c r="C24" s="12"/>
      <c r="D24" s="12"/>
      <c r="E24" s="12"/>
      <c r="F24" s="12"/>
      <c r="G24" s="12"/>
      <c r="H24" s="424"/>
      <c r="I24" s="424"/>
      <c r="J24" s="424"/>
      <c r="K24" s="424"/>
      <c r="L24" s="424"/>
      <c r="M24" s="424"/>
    </row>
    <row r="25" spans="2:14" x14ac:dyDescent="0.25">
      <c r="B25" s="420" t="s">
        <v>322</v>
      </c>
      <c r="C25" s="420"/>
      <c r="D25" s="420"/>
      <c r="E25" s="420"/>
      <c r="F25" s="420"/>
      <c r="G25" s="420"/>
      <c r="H25" s="424"/>
      <c r="I25" s="424"/>
      <c r="J25" s="424"/>
      <c r="K25" s="424"/>
      <c r="L25" s="424"/>
      <c r="M25" s="424"/>
    </row>
    <row r="26" spans="2:14" x14ac:dyDescent="0.25">
      <c r="B26" s="422" t="s">
        <v>323</v>
      </c>
      <c r="C26" s="423"/>
      <c r="D26" s="423"/>
      <c r="E26" s="432" t="s">
        <v>324</v>
      </c>
      <c r="F26" s="432"/>
      <c r="G26" s="433"/>
      <c r="H26" s="424"/>
      <c r="I26" s="424"/>
      <c r="J26" s="424"/>
      <c r="K26" s="424"/>
      <c r="L26" s="424"/>
      <c r="M26" s="424"/>
    </row>
    <row r="27" spans="2:14" x14ac:dyDescent="0.25">
      <c r="B27" s="425" t="s">
        <v>328</v>
      </c>
      <c r="C27" s="426"/>
      <c r="D27" s="426"/>
      <c r="E27" s="434" t="s">
        <v>327</v>
      </c>
      <c r="F27" s="434"/>
      <c r="G27" s="435"/>
      <c r="H27" s="424"/>
      <c r="I27" s="424"/>
      <c r="J27" s="424"/>
      <c r="K27" s="424"/>
      <c r="L27" s="424"/>
      <c r="M27" s="424"/>
    </row>
    <row r="28" spans="2:14" x14ac:dyDescent="0.25">
      <c r="B28" s="440" t="s">
        <v>325</v>
      </c>
      <c r="C28" s="441"/>
      <c r="D28" s="441"/>
      <c r="E28" s="438" t="s">
        <v>326</v>
      </c>
      <c r="F28" s="438"/>
      <c r="G28" s="439"/>
      <c r="H28" s="424"/>
      <c r="I28" s="424"/>
      <c r="J28" s="424"/>
      <c r="K28" s="424"/>
      <c r="L28" s="424"/>
      <c r="M28" s="424"/>
    </row>
    <row r="29" spans="2:14" x14ac:dyDescent="0.25">
      <c r="B29" s="12"/>
      <c r="C29" s="12"/>
      <c r="D29" s="12"/>
      <c r="E29" s="12"/>
      <c r="F29" s="12"/>
      <c r="G29" s="12"/>
      <c r="H29" s="424"/>
      <c r="I29" s="424"/>
      <c r="J29" s="424"/>
      <c r="K29" s="424"/>
      <c r="L29" s="424"/>
      <c r="M29" s="424"/>
    </row>
    <row r="30" spans="2:14" x14ac:dyDescent="0.25">
      <c r="B30" s="420" t="s">
        <v>335</v>
      </c>
      <c r="C30" s="420"/>
      <c r="D30" s="420"/>
      <c r="E30" s="420"/>
      <c r="F30" s="420"/>
      <c r="G30" s="420"/>
      <c r="H30" s="424"/>
      <c r="I30" s="424"/>
      <c r="J30" s="424"/>
      <c r="K30" s="424"/>
      <c r="L30" s="424"/>
      <c r="M30" s="424"/>
    </row>
    <row r="31" spans="2:14" x14ac:dyDescent="0.25">
      <c r="B31" s="421" t="s">
        <v>334</v>
      </c>
      <c r="C31" s="421"/>
      <c r="D31" s="421"/>
      <c r="E31" s="421"/>
      <c r="F31" s="421"/>
      <c r="G31" s="421"/>
      <c r="H31" s="424"/>
      <c r="I31" s="424"/>
      <c r="J31" s="424"/>
      <c r="K31" s="424"/>
      <c r="L31" s="424"/>
      <c r="M31" s="424"/>
    </row>
    <row r="32" spans="2:14" x14ac:dyDescent="0.25">
      <c r="B32" s="422" t="s">
        <v>331</v>
      </c>
      <c r="C32" s="423"/>
      <c r="D32" s="423"/>
      <c r="E32" s="432" t="s">
        <v>313</v>
      </c>
      <c r="F32" s="432"/>
      <c r="G32" s="433"/>
      <c r="H32" s="424"/>
      <c r="I32" s="424"/>
      <c r="J32" s="424"/>
      <c r="K32" s="424"/>
      <c r="L32" s="424"/>
      <c r="M32" s="424"/>
    </row>
    <row r="33" spans="2:13" x14ac:dyDescent="0.25">
      <c r="B33" s="425" t="s">
        <v>333</v>
      </c>
      <c r="C33" s="426"/>
      <c r="D33" s="426"/>
      <c r="E33" s="434" t="s">
        <v>315</v>
      </c>
      <c r="F33" s="434"/>
      <c r="G33" s="435"/>
      <c r="H33" s="424"/>
      <c r="I33" s="424"/>
      <c r="J33" s="424"/>
      <c r="K33" s="424"/>
      <c r="L33" s="424"/>
      <c r="M33" s="424"/>
    </row>
    <row r="34" spans="2:13" x14ac:dyDescent="0.25">
      <c r="B34" s="440" t="s">
        <v>317</v>
      </c>
      <c r="C34" s="441"/>
      <c r="D34" s="441"/>
      <c r="E34" s="438" t="s">
        <v>315</v>
      </c>
      <c r="F34" s="438"/>
      <c r="G34" s="439"/>
      <c r="H34" s="424"/>
      <c r="I34" s="424"/>
      <c r="J34" s="424"/>
      <c r="K34" s="424"/>
      <c r="L34" s="424"/>
      <c r="M34" s="424"/>
    </row>
    <row r="35" spans="2:13" x14ac:dyDescent="0.25">
      <c r="B35" s="455" t="s">
        <v>336</v>
      </c>
      <c r="C35" s="455"/>
      <c r="D35" s="455"/>
      <c r="E35" s="455"/>
      <c r="F35" s="455"/>
      <c r="G35" s="455"/>
      <c r="H35" s="424"/>
      <c r="I35" s="424"/>
      <c r="J35" s="424"/>
      <c r="K35" s="424"/>
      <c r="L35" s="424"/>
      <c r="M35" s="424"/>
    </row>
    <row r="36" spans="2:13" x14ac:dyDescent="0.25">
      <c r="B36" s="422" t="s">
        <v>332</v>
      </c>
      <c r="C36" s="423"/>
      <c r="D36" s="423"/>
      <c r="E36" s="432" t="s">
        <v>313</v>
      </c>
      <c r="F36" s="432"/>
      <c r="G36" s="433"/>
      <c r="H36" s="424"/>
      <c r="I36" s="424"/>
      <c r="J36" s="424"/>
      <c r="K36" s="424"/>
      <c r="L36" s="424"/>
      <c r="M36" s="424"/>
    </row>
    <row r="37" spans="2:13" x14ac:dyDescent="0.25">
      <c r="B37" s="425" t="s">
        <v>329</v>
      </c>
      <c r="C37" s="426"/>
      <c r="D37" s="426"/>
      <c r="E37" s="434" t="s">
        <v>315</v>
      </c>
      <c r="F37" s="434"/>
      <c r="G37" s="435"/>
      <c r="H37" s="424"/>
      <c r="I37" s="424"/>
      <c r="J37" s="424"/>
      <c r="K37" s="424"/>
      <c r="L37" s="424"/>
      <c r="M37" s="424"/>
    </row>
    <row r="38" spans="2:13" x14ac:dyDescent="0.25">
      <c r="B38" s="425" t="s">
        <v>316</v>
      </c>
      <c r="C38" s="426"/>
      <c r="D38" s="426"/>
      <c r="E38" s="434" t="s">
        <v>315</v>
      </c>
      <c r="F38" s="434"/>
      <c r="G38" s="435"/>
      <c r="H38" s="424"/>
      <c r="I38" s="424"/>
      <c r="J38" s="424"/>
      <c r="K38" s="424"/>
      <c r="L38" s="424"/>
      <c r="M38" s="424"/>
    </row>
    <row r="39" spans="2:13" x14ac:dyDescent="0.25">
      <c r="B39" s="440" t="s">
        <v>317</v>
      </c>
      <c r="C39" s="441"/>
      <c r="D39" s="441"/>
      <c r="E39" s="438" t="s">
        <v>315</v>
      </c>
      <c r="F39" s="438"/>
      <c r="G39" s="439"/>
      <c r="H39" s="424"/>
      <c r="I39" s="424"/>
      <c r="J39" s="424"/>
      <c r="K39" s="424"/>
      <c r="L39" s="424"/>
      <c r="M39" s="424"/>
    </row>
    <row r="40" spans="2:13" x14ac:dyDescent="0.25">
      <c r="B40" s="455" t="s">
        <v>337</v>
      </c>
      <c r="C40" s="455"/>
      <c r="D40" s="455"/>
      <c r="E40" s="455"/>
      <c r="F40" s="455"/>
      <c r="G40" s="455"/>
      <c r="H40" s="424"/>
      <c r="I40" s="424"/>
      <c r="J40" s="424"/>
      <c r="K40" s="424"/>
      <c r="L40" s="424"/>
      <c r="M40" s="424"/>
    </row>
    <row r="41" spans="2:13" x14ac:dyDescent="0.25">
      <c r="B41" s="422" t="s">
        <v>312</v>
      </c>
      <c r="C41" s="423"/>
      <c r="D41" s="423"/>
      <c r="E41" s="432" t="s">
        <v>313</v>
      </c>
      <c r="F41" s="432"/>
      <c r="G41" s="433"/>
      <c r="H41" s="424"/>
      <c r="I41" s="424"/>
      <c r="J41" s="424"/>
      <c r="K41" s="424"/>
      <c r="L41" s="424"/>
      <c r="M41" s="424"/>
    </row>
    <row r="42" spans="2:13" x14ac:dyDescent="0.25">
      <c r="B42" s="425" t="s">
        <v>331</v>
      </c>
      <c r="C42" s="426"/>
      <c r="D42" s="426"/>
      <c r="E42" s="434" t="s">
        <v>315</v>
      </c>
      <c r="F42" s="434"/>
      <c r="G42" s="435"/>
      <c r="H42" s="424"/>
      <c r="I42" s="424"/>
      <c r="J42" s="424"/>
      <c r="K42" s="424"/>
      <c r="L42" s="424"/>
      <c r="M42" s="424"/>
    </row>
    <row r="43" spans="2:13" x14ac:dyDescent="0.25">
      <c r="B43" s="440" t="s">
        <v>333</v>
      </c>
      <c r="C43" s="441"/>
      <c r="D43" s="441"/>
      <c r="E43" s="438" t="s">
        <v>315</v>
      </c>
      <c r="F43" s="438"/>
      <c r="G43" s="439"/>
      <c r="H43" s="424"/>
      <c r="I43" s="424"/>
      <c r="J43" s="424"/>
      <c r="K43" s="424"/>
      <c r="L43" s="424"/>
      <c r="M43" s="424"/>
    </row>
    <row r="44" spans="2:13" x14ac:dyDescent="0.25">
      <c r="B44" s="455" t="s">
        <v>338</v>
      </c>
      <c r="C44" s="455"/>
      <c r="D44" s="455"/>
      <c r="E44" s="455"/>
      <c r="F44" s="455"/>
      <c r="G44" s="455"/>
      <c r="H44" s="424"/>
      <c r="I44" s="424"/>
      <c r="J44" s="424"/>
      <c r="K44" s="424"/>
      <c r="L44" s="424"/>
      <c r="M44" s="424"/>
    </row>
    <row r="45" spans="2:13" x14ac:dyDescent="0.25">
      <c r="B45" s="422" t="s">
        <v>329</v>
      </c>
      <c r="C45" s="423"/>
      <c r="D45" s="423"/>
      <c r="E45" s="432" t="s">
        <v>313</v>
      </c>
      <c r="F45" s="432"/>
      <c r="G45" s="433"/>
      <c r="H45" s="424"/>
      <c r="I45" s="424"/>
      <c r="J45" s="424"/>
      <c r="K45" s="424"/>
      <c r="L45" s="424"/>
      <c r="M45" s="424"/>
    </row>
    <row r="46" spans="2:13" x14ac:dyDescent="0.25">
      <c r="B46" s="425" t="s">
        <v>312</v>
      </c>
      <c r="C46" s="426"/>
      <c r="D46" s="426"/>
      <c r="E46" s="434" t="s">
        <v>315</v>
      </c>
      <c r="F46" s="434"/>
      <c r="G46" s="435"/>
      <c r="H46" s="424"/>
      <c r="I46" s="424"/>
      <c r="J46" s="424"/>
      <c r="K46" s="424"/>
      <c r="L46" s="424"/>
      <c r="M46" s="424"/>
    </row>
    <row r="47" spans="2:13" x14ac:dyDescent="0.25">
      <c r="B47" s="440" t="s">
        <v>332</v>
      </c>
      <c r="C47" s="441"/>
      <c r="D47" s="441"/>
      <c r="E47" s="438" t="s">
        <v>315</v>
      </c>
      <c r="F47" s="438"/>
      <c r="G47" s="439"/>
      <c r="H47" s="424"/>
      <c r="I47" s="424"/>
      <c r="J47" s="424"/>
      <c r="K47" s="424"/>
      <c r="L47" s="424"/>
      <c r="M47" s="424"/>
    </row>
    <row r="48" spans="2:13" x14ac:dyDescent="0.25">
      <c r="B48" s="455" t="s">
        <v>339</v>
      </c>
      <c r="C48" s="455"/>
      <c r="D48" s="455"/>
      <c r="E48" s="455"/>
      <c r="F48" s="455"/>
      <c r="G48" s="455"/>
      <c r="H48" s="424"/>
      <c r="I48" s="424"/>
      <c r="J48" s="424"/>
      <c r="K48" s="424"/>
      <c r="L48" s="424"/>
      <c r="M48" s="424"/>
    </row>
    <row r="49" spans="1:18" x14ac:dyDescent="0.25">
      <c r="B49" s="422" t="s">
        <v>319</v>
      </c>
      <c r="C49" s="423"/>
      <c r="D49" s="423"/>
      <c r="E49" s="432" t="s">
        <v>320</v>
      </c>
      <c r="F49" s="432"/>
      <c r="G49" s="433"/>
      <c r="H49" s="424"/>
      <c r="I49" s="424"/>
      <c r="J49" s="424"/>
      <c r="K49" s="424"/>
      <c r="L49" s="424"/>
      <c r="M49" s="424"/>
    </row>
    <row r="50" spans="1:18" x14ac:dyDescent="0.25">
      <c r="B50" s="425" t="s">
        <v>333</v>
      </c>
      <c r="C50" s="426"/>
      <c r="D50" s="426"/>
      <c r="E50" s="434" t="s">
        <v>315</v>
      </c>
      <c r="F50" s="434"/>
      <c r="G50" s="435"/>
      <c r="H50" s="424"/>
      <c r="I50" s="424"/>
      <c r="J50" s="424"/>
      <c r="K50" s="424"/>
      <c r="L50" s="424"/>
      <c r="M50" s="424"/>
    </row>
    <row r="51" spans="1:18" x14ac:dyDescent="0.25">
      <c r="B51" s="425" t="s">
        <v>316</v>
      </c>
      <c r="C51" s="426"/>
      <c r="D51" s="426"/>
      <c r="E51" s="434" t="s">
        <v>315</v>
      </c>
      <c r="F51" s="434"/>
      <c r="G51" s="435"/>
      <c r="H51" s="424"/>
      <c r="I51" s="424"/>
      <c r="J51" s="424"/>
      <c r="K51" s="424"/>
      <c r="L51" s="424"/>
      <c r="M51" s="424"/>
    </row>
    <row r="52" spans="1:18" x14ac:dyDescent="0.25">
      <c r="B52" s="440" t="s">
        <v>321</v>
      </c>
      <c r="C52" s="441"/>
      <c r="D52" s="441"/>
      <c r="E52" s="438" t="s">
        <v>315</v>
      </c>
      <c r="F52" s="438"/>
      <c r="G52" s="439"/>
      <c r="H52" s="424"/>
      <c r="I52" s="424"/>
      <c r="J52" s="424"/>
      <c r="K52" s="424"/>
      <c r="L52" s="424"/>
      <c r="M52" s="424"/>
    </row>
    <row r="53" spans="1:18" x14ac:dyDescent="0.25">
      <c r="B53" s="13"/>
      <c r="D53" s="12"/>
      <c r="E53" s="13"/>
      <c r="H53" s="424"/>
      <c r="I53" s="424"/>
      <c r="J53" s="424"/>
      <c r="K53" s="424"/>
      <c r="L53" s="424"/>
      <c r="M53" s="424"/>
    </row>
    <row r="54" spans="1:18" x14ac:dyDescent="0.25">
      <c r="B54" s="13"/>
      <c r="D54" s="12"/>
      <c r="E54" s="13"/>
    </row>
    <row r="55" spans="1:18" x14ac:dyDescent="0.25">
      <c r="A55" s="6"/>
      <c r="B55" s="7" t="s">
        <v>341</v>
      </c>
      <c r="C55" s="6"/>
      <c r="D55" s="6"/>
      <c r="E55" s="6"/>
      <c r="F55" s="6"/>
      <c r="G55" s="6"/>
      <c r="H55" s="6"/>
      <c r="I55" s="6"/>
      <c r="J55" s="6"/>
      <c r="K55" s="6"/>
      <c r="L55" s="6"/>
      <c r="M55" s="6"/>
    </row>
    <row r="56" spans="1:18" ht="15" customHeight="1" x14ac:dyDescent="0.25">
      <c r="A56" s="6"/>
      <c r="B56" s="7" t="s">
        <v>342</v>
      </c>
      <c r="C56" s="65"/>
      <c r="D56" s="65"/>
      <c r="E56" s="65"/>
      <c r="F56" s="65"/>
      <c r="G56" s="65"/>
      <c r="H56" s="65"/>
      <c r="I56" s="65"/>
      <c r="J56" s="65"/>
      <c r="K56" s="65"/>
      <c r="L56" s="65"/>
      <c r="M56" s="65"/>
    </row>
    <row r="57" spans="1:18" ht="15" customHeight="1" x14ac:dyDescent="0.25">
      <c r="A57" s="6"/>
      <c r="B57" s="7" t="s">
        <v>343</v>
      </c>
      <c r="C57" s="65"/>
      <c r="D57" s="65"/>
      <c r="E57" s="65"/>
      <c r="F57" s="65"/>
      <c r="G57" s="65"/>
      <c r="H57" s="65"/>
      <c r="I57" s="65"/>
      <c r="J57" s="65"/>
      <c r="K57" s="65"/>
      <c r="L57" s="65"/>
      <c r="M57" s="65"/>
    </row>
    <row r="59" spans="1:18" x14ac:dyDescent="0.25">
      <c r="B59" s="384" t="s">
        <v>651</v>
      </c>
      <c r="C59" s="384"/>
      <c r="D59" s="384"/>
      <c r="E59" s="384"/>
      <c r="F59" s="384"/>
      <c r="G59" s="384"/>
      <c r="H59" s="384"/>
      <c r="I59" s="384"/>
      <c r="J59" s="384"/>
      <c r="K59" s="384"/>
      <c r="L59" s="384"/>
      <c r="M59" s="384"/>
    </row>
    <row r="60" spans="1:18" x14ac:dyDescent="0.25">
      <c r="B60" s="384"/>
      <c r="C60" s="384"/>
      <c r="D60" s="384"/>
      <c r="E60" s="384"/>
      <c r="F60" s="384"/>
      <c r="G60" s="384"/>
      <c r="H60" s="384"/>
      <c r="I60" s="384"/>
      <c r="J60" s="384"/>
      <c r="K60" s="384"/>
      <c r="L60" s="384"/>
      <c r="M60" s="384"/>
      <c r="O60" s="50"/>
      <c r="P60" s="50"/>
      <c r="Q60" s="50"/>
      <c r="R60" s="50"/>
    </row>
    <row r="61" spans="1:18" x14ac:dyDescent="0.25">
      <c r="B61" s="384"/>
      <c r="C61" s="384"/>
      <c r="D61" s="384"/>
      <c r="E61" s="384"/>
      <c r="F61" s="384"/>
      <c r="G61" s="384"/>
      <c r="H61" s="384"/>
      <c r="I61" s="384"/>
      <c r="J61" s="384"/>
      <c r="K61" s="384"/>
      <c r="L61" s="384"/>
      <c r="M61" s="384"/>
      <c r="O61" s="50"/>
      <c r="P61" s="51"/>
      <c r="Q61" s="51"/>
      <c r="R61" s="51"/>
    </row>
    <row r="62" spans="1:18" x14ac:dyDescent="0.25">
      <c r="B62" s="384"/>
      <c r="C62" s="384"/>
      <c r="D62" s="384"/>
      <c r="E62" s="384"/>
      <c r="F62" s="384"/>
      <c r="G62" s="384"/>
      <c r="H62" s="384"/>
      <c r="I62" s="384"/>
      <c r="J62" s="384"/>
      <c r="K62" s="384"/>
      <c r="L62" s="384"/>
      <c r="M62" s="384"/>
      <c r="O62" s="50"/>
      <c r="P62" s="51"/>
      <c r="Q62" s="51"/>
      <c r="R62" s="51"/>
    </row>
    <row r="63" spans="1:18" x14ac:dyDescent="0.25">
      <c r="B63" s="384"/>
      <c r="C63" s="384"/>
      <c r="D63" s="384"/>
      <c r="E63" s="384"/>
      <c r="F63" s="384"/>
      <c r="G63" s="384"/>
      <c r="H63" s="384"/>
      <c r="I63" s="384"/>
      <c r="J63" s="384"/>
      <c r="K63" s="384"/>
      <c r="L63" s="384"/>
      <c r="M63" s="384"/>
      <c r="O63" s="50"/>
      <c r="P63" s="51"/>
      <c r="Q63" s="51"/>
      <c r="R63" s="51"/>
    </row>
    <row r="64" spans="1:18" x14ac:dyDescent="0.25">
      <c r="B64" s="384"/>
      <c r="C64" s="384"/>
      <c r="D64" s="384"/>
      <c r="E64" s="384"/>
      <c r="F64" s="384"/>
      <c r="G64" s="384"/>
      <c r="H64" s="384"/>
      <c r="I64" s="384"/>
      <c r="J64" s="384"/>
      <c r="K64" s="384"/>
      <c r="L64" s="384"/>
      <c r="M64" s="384"/>
      <c r="O64" s="50"/>
      <c r="P64" s="51"/>
      <c r="Q64" s="51"/>
      <c r="R64" s="51"/>
    </row>
    <row r="65" spans="1:18" x14ac:dyDescent="0.25">
      <c r="O65" s="50">
        <v>2022</v>
      </c>
      <c r="P65" s="51">
        <v>0</v>
      </c>
      <c r="Q65" s="51">
        <v>29.94</v>
      </c>
      <c r="R65" s="51">
        <v>29.69</v>
      </c>
    </row>
    <row r="66" spans="1:18" x14ac:dyDescent="0.25">
      <c r="O66" s="50"/>
      <c r="P66" s="51"/>
      <c r="Q66" s="51"/>
      <c r="R66" s="51"/>
    </row>
    <row r="67" spans="1:18" ht="15" customHeight="1" x14ac:dyDescent="0.25">
      <c r="A67" s="6"/>
      <c r="B67" s="7" t="s">
        <v>344</v>
      </c>
      <c r="C67" s="65"/>
      <c r="D67" s="65"/>
      <c r="E67" s="65"/>
      <c r="F67" s="65"/>
      <c r="G67" s="65"/>
      <c r="H67" s="65"/>
      <c r="I67" s="65"/>
      <c r="J67" s="65"/>
      <c r="K67" s="65"/>
      <c r="L67" s="65"/>
      <c r="M67" s="65"/>
    </row>
    <row r="68" spans="1:18" x14ac:dyDescent="0.25">
      <c r="O68" s="50"/>
      <c r="P68" s="51"/>
      <c r="Q68" s="51"/>
      <c r="R68" s="51"/>
    </row>
    <row r="69" spans="1:18" x14ac:dyDescent="0.25">
      <c r="B69" s="418" t="s">
        <v>345</v>
      </c>
      <c r="C69" s="418"/>
      <c r="D69" s="418"/>
      <c r="E69" s="418"/>
      <c r="F69" s="418"/>
      <c r="G69" s="418"/>
      <c r="H69" s="418"/>
      <c r="I69" s="418"/>
      <c r="J69" s="418"/>
      <c r="K69" s="418"/>
      <c r="L69" s="418"/>
      <c r="M69" s="418"/>
      <c r="O69" s="50"/>
      <c r="P69" s="51"/>
      <c r="Q69" s="51"/>
      <c r="R69" s="51"/>
    </row>
    <row r="70" spans="1:18" x14ac:dyDescent="0.25">
      <c r="B70" s="418"/>
      <c r="C70" s="418"/>
      <c r="D70" s="418"/>
      <c r="E70" s="418"/>
      <c r="F70" s="418"/>
      <c r="G70" s="418"/>
      <c r="H70" s="418"/>
      <c r="I70" s="418"/>
      <c r="J70" s="418"/>
      <c r="K70" s="418"/>
      <c r="L70" s="418"/>
      <c r="M70" s="418"/>
      <c r="O70" s="50">
        <v>2023</v>
      </c>
      <c r="P70" s="51">
        <v>0</v>
      </c>
      <c r="Q70" s="51">
        <v>0</v>
      </c>
      <c r="R70" s="51">
        <v>0</v>
      </c>
    </row>
    <row r="73" spans="1:18" ht="15" customHeight="1" x14ac:dyDescent="0.25">
      <c r="A73" s="6"/>
      <c r="B73" s="7" t="s">
        <v>346</v>
      </c>
      <c r="C73" s="65"/>
      <c r="D73" s="65"/>
      <c r="E73" s="65"/>
      <c r="F73" s="65"/>
      <c r="G73" s="65"/>
      <c r="H73" s="65"/>
      <c r="I73" s="65"/>
      <c r="J73" s="65"/>
      <c r="K73" s="65"/>
      <c r="L73" s="65"/>
      <c r="M73" s="65"/>
    </row>
    <row r="75" spans="1:18" x14ac:dyDescent="0.25">
      <c r="B75" s="384" t="s">
        <v>347</v>
      </c>
      <c r="C75" s="384"/>
      <c r="D75" s="384"/>
      <c r="E75" s="384"/>
      <c r="F75" s="384"/>
      <c r="G75" s="384"/>
      <c r="H75" s="384"/>
      <c r="I75" s="384"/>
      <c r="J75" s="384"/>
      <c r="K75" s="384"/>
      <c r="L75" s="384"/>
      <c r="M75" s="384"/>
    </row>
    <row r="76" spans="1:18" x14ac:dyDescent="0.25">
      <c r="B76" s="384"/>
      <c r="C76" s="384"/>
      <c r="D76" s="384"/>
      <c r="E76" s="384"/>
      <c r="F76" s="384"/>
      <c r="G76" s="384"/>
      <c r="H76" s="384"/>
      <c r="I76" s="384"/>
      <c r="J76" s="384"/>
      <c r="K76" s="384"/>
      <c r="L76" s="384"/>
      <c r="M76" s="384"/>
    </row>
    <row r="77" spans="1:18" x14ac:dyDescent="0.25">
      <c r="B77" s="384"/>
      <c r="C77" s="384"/>
      <c r="D77" s="384"/>
      <c r="E77" s="384"/>
      <c r="F77" s="384"/>
      <c r="G77" s="384"/>
      <c r="H77" s="384"/>
      <c r="I77" s="384"/>
      <c r="J77" s="384"/>
      <c r="K77" s="384"/>
      <c r="L77" s="384"/>
      <c r="M77" s="384"/>
    </row>
    <row r="78" spans="1:18" x14ac:dyDescent="0.25">
      <c r="B78" s="384"/>
      <c r="C78" s="384"/>
      <c r="D78" s="384"/>
      <c r="E78" s="384"/>
      <c r="F78" s="384"/>
      <c r="G78" s="384"/>
      <c r="H78" s="384"/>
      <c r="I78" s="384"/>
      <c r="J78" s="384"/>
      <c r="K78" s="384"/>
      <c r="L78" s="384"/>
      <c r="M78" s="384"/>
    </row>
    <row r="79" spans="1:18" x14ac:dyDescent="0.25">
      <c r="B79" s="384"/>
      <c r="C79" s="384"/>
      <c r="D79" s="384"/>
      <c r="E79" s="384"/>
      <c r="F79" s="384"/>
      <c r="G79" s="384"/>
      <c r="H79" s="384"/>
      <c r="I79" s="384"/>
      <c r="J79" s="384"/>
      <c r="K79" s="384"/>
      <c r="L79" s="384"/>
      <c r="M79" s="384"/>
    </row>
    <row r="80" spans="1:18" x14ac:dyDescent="0.25">
      <c r="B80" s="384"/>
      <c r="C80" s="384"/>
      <c r="D80" s="384"/>
      <c r="E80" s="384"/>
      <c r="F80" s="384"/>
      <c r="G80" s="384"/>
      <c r="H80" s="384"/>
      <c r="I80" s="384"/>
      <c r="J80" s="384"/>
      <c r="K80" s="384"/>
      <c r="L80" s="384"/>
      <c r="M80" s="384"/>
    </row>
    <row r="83" spans="1:13" x14ac:dyDescent="0.25">
      <c r="A83" s="6"/>
      <c r="B83" s="7" t="s">
        <v>348</v>
      </c>
      <c r="C83" s="65"/>
      <c r="D83" s="65"/>
      <c r="E83" s="65"/>
      <c r="F83" s="65"/>
      <c r="G83" s="65"/>
      <c r="H83" s="65"/>
      <c r="I83" s="65"/>
      <c r="J83" s="65"/>
      <c r="K83" s="65"/>
      <c r="L83" s="65"/>
      <c r="M83" s="65"/>
    </row>
    <row r="85" spans="1:13" x14ac:dyDescent="0.25">
      <c r="B85" s="418" t="s">
        <v>349</v>
      </c>
      <c r="C85" s="418"/>
      <c r="D85" s="418"/>
      <c r="E85" s="418"/>
      <c r="F85" s="418"/>
      <c r="G85" s="418"/>
      <c r="H85" s="418"/>
      <c r="I85" s="418"/>
      <c r="J85" s="418"/>
      <c r="K85" s="418"/>
      <c r="L85" s="418"/>
      <c r="M85" s="418"/>
    </row>
    <row r="86" spans="1:13" x14ac:dyDescent="0.25">
      <c r="B86" s="418"/>
      <c r="C86" s="418"/>
      <c r="D86" s="418"/>
      <c r="E86" s="418"/>
      <c r="F86" s="418"/>
      <c r="G86" s="418"/>
      <c r="H86" s="418"/>
      <c r="I86" s="418"/>
      <c r="J86" s="418"/>
      <c r="K86" s="418"/>
      <c r="L86" s="418"/>
      <c r="M86" s="418"/>
    </row>
    <row r="87" spans="1:13" x14ac:dyDescent="0.25">
      <c r="B87" s="418"/>
      <c r="C87" s="418"/>
      <c r="D87" s="418"/>
      <c r="E87" s="418"/>
      <c r="F87" s="418"/>
      <c r="G87" s="418"/>
      <c r="H87" s="418"/>
      <c r="I87" s="418"/>
      <c r="J87" s="418"/>
      <c r="K87" s="418"/>
      <c r="L87" s="418"/>
      <c r="M87" s="418"/>
    </row>
    <row r="88" spans="1:13" x14ac:dyDescent="0.25">
      <c r="B88" s="418"/>
      <c r="C88" s="418"/>
      <c r="D88" s="418"/>
      <c r="E88" s="418"/>
      <c r="F88" s="418"/>
      <c r="G88" s="418"/>
      <c r="H88" s="418"/>
      <c r="I88" s="418"/>
      <c r="J88" s="418"/>
      <c r="K88" s="418"/>
      <c r="L88" s="418"/>
      <c r="M88" s="418"/>
    </row>
    <row r="89" spans="1:13" x14ac:dyDescent="0.25">
      <c r="B89" s="418"/>
      <c r="C89" s="418"/>
      <c r="D89" s="418"/>
      <c r="E89" s="418"/>
      <c r="F89" s="418"/>
      <c r="G89" s="418"/>
      <c r="H89" s="418"/>
      <c r="I89" s="418"/>
      <c r="J89" s="418"/>
      <c r="K89" s="418"/>
      <c r="L89" s="418"/>
      <c r="M89" s="418"/>
    </row>
    <row r="90" spans="1:13" x14ac:dyDescent="0.25">
      <c r="B90" s="418"/>
      <c r="C90" s="418"/>
      <c r="D90" s="418"/>
      <c r="E90" s="418"/>
      <c r="F90" s="418"/>
      <c r="G90" s="418"/>
      <c r="H90" s="418"/>
      <c r="I90" s="418"/>
      <c r="J90" s="418"/>
      <c r="K90" s="418"/>
      <c r="L90" s="418"/>
      <c r="M90" s="418"/>
    </row>
    <row r="93" spans="1:13" x14ac:dyDescent="0.25">
      <c r="A93" s="6"/>
      <c r="B93" s="7" t="s">
        <v>350</v>
      </c>
      <c r="C93" s="65"/>
      <c r="D93" s="65"/>
      <c r="E93" s="65"/>
      <c r="F93" s="65"/>
      <c r="G93" s="65"/>
      <c r="H93" s="65"/>
      <c r="I93" s="65"/>
      <c r="J93" s="65"/>
      <c r="K93" s="65"/>
      <c r="L93" s="65"/>
      <c r="M93" s="65"/>
    </row>
    <row r="94" spans="1:13" x14ac:dyDescent="0.25">
      <c r="A94" s="6"/>
      <c r="B94" s="7" t="s">
        <v>351</v>
      </c>
      <c r="C94" s="65"/>
      <c r="D94" s="65"/>
      <c r="E94" s="65"/>
      <c r="F94" s="65"/>
      <c r="G94" s="65"/>
      <c r="H94" s="65"/>
      <c r="I94" s="65"/>
      <c r="J94" s="65"/>
      <c r="K94" s="65"/>
      <c r="L94" s="65"/>
      <c r="M94" s="65"/>
    </row>
    <row r="95" spans="1:13" x14ac:dyDescent="0.25">
      <c r="A95" s="6"/>
      <c r="B95" s="7" t="s">
        <v>352</v>
      </c>
      <c r="C95" s="65"/>
      <c r="D95" s="65"/>
      <c r="E95" s="65"/>
      <c r="F95" s="65"/>
      <c r="G95" s="65"/>
      <c r="H95" s="65"/>
      <c r="I95" s="65"/>
      <c r="J95" s="65"/>
      <c r="K95" s="65"/>
      <c r="L95" s="65"/>
      <c r="M95" s="65"/>
    </row>
    <row r="97" spans="1:13" x14ac:dyDescent="0.25">
      <c r="B97" s="418" t="s">
        <v>353</v>
      </c>
      <c r="C97" s="418"/>
      <c r="D97" s="418"/>
      <c r="E97" s="418"/>
      <c r="F97" s="418"/>
      <c r="G97" s="418"/>
      <c r="H97" s="418"/>
      <c r="I97" s="418"/>
      <c r="J97" s="418"/>
      <c r="K97" s="418"/>
      <c r="L97" s="418"/>
      <c r="M97" s="418"/>
    </row>
    <row r="98" spans="1:13" x14ac:dyDescent="0.25">
      <c r="B98" s="418"/>
      <c r="C98" s="418"/>
      <c r="D98" s="418"/>
      <c r="E98" s="418"/>
      <c r="F98" s="418"/>
      <c r="G98" s="418"/>
      <c r="H98" s="418"/>
      <c r="I98" s="418"/>
      <c r="J98" s="418"/>
      <c r="K98" s="418"/>
      <c r="L98" s="418"/>
      <c r="M98" s="418"/>
    </row>
    <row r="99" spans="1:13" x14ac:dyDescent="0.25">
      <c r="B99" s="418"/>
      <c r="C99" s="418"/>
      <c r="D99" s="418"/>
      <c r="E99" s="418"/>
      <c r="F99" s="418"/>
      <c r="G99" s="418"/>
      <c r="H99" s="418"/>
      <c r="I99" s="418"/>
      <c r="J99" s="418"/>
      <c r="K99" s="418"/>
      <c r="L99" s="418"/>
      <c r="M99" s="418"/>
    </row>
    <row r="101" spans="1:13" x14ac:dyDescent="0.25">
      <c r="B101" s="452" t="s">
        <v>354</v>
      </c>
      <c r="C101" s="453"/>
      <c r="D101" s="453"/>
      <c r="E101" s="454"/>
      <c r="G101" s="372" t="s">
        <v>359</v>
      </c>
      <c r="H101" s="373"/>
      <c r="I101" s="373"/>
      <c r="J101" s="373"/>
      <c r="K101" s="33">
        <v>2023</v>
      </c>
      <c r="L101" s="34">
        <v>2022</v>
      </c>
      <c r="M101" s="35">
        <v>2021</v>
      </c>
    </row>
    <row r="102" spans="1:13" x14ac:dyDescent="0.25">
      <c r="B102" s="450" t="s">
        <v>355</v>
      </c>
      <c r="C102" s="451"/>
      <c r="D102" s="386" t="s">
        <v>356</v>
      </c>
      <c r="E102" s="463"/>
      <c r="G102" s="446" t="s">
        <v>360</v>
      </c>
      <c r="H102" s="447"/>
      <c r="I102" s="447"/>
      <c r="J102" s="447"/>
      <c r="K102" s="457">
        <v>13.6</v>
      </c>
      <c r="L102" s="457">
        <v>12.8</v>
      </c>
      <c r="M102" s="459">
        <v>11.8</v>
      </c>
    </row>
    <row r="103" spans="1:13" x14ac:dyDescent="0.25">
      <c r="B103" s="370"/>
      <c r="C103" s="371"/>
      <c r="D103" s="377"/>
      <c r="E103" s="464"/>
      <c r="G103" s="448"/>
      <c r="H103" s="449"/>
      <c r="I103" s="449"/>
      <c r="J103" s="449"/>
      <c r="K103" s="458"/>
      <c r="L103" s="458"/>
      <c r="M103" s="460"/>
    </row>
    <row r="104" spans="1:13" ht="15" customHeight="1" x14ac:dyDescent="0.25">
      <c r="B104" s="376" t="s">
        <v>357</v>
      </c>
      <c r="C104" s="377"/>
      <c r="D104" s="377" t="s">
        <v>356</v>
      </c>
      <c r="E104" s="464"/>
      <c r="G104" s="448" t="s">
        <v>361</v>
      </c>
      <c r="H104" s="449"/>
      <c r="I104" s="449"/>
      <c r="J104" s="449"/>
      <c r="K104" s="458">
        <v>0.5</v>
      </c>
      <c r="L104" s="458">
        <v>0.6</v>
      </c>
      <c r="M104" s="460">
        <v>0.6</v>
      </c>
    </row>
    <row r="105" spans="1:13" x14ac:dyDescent="0.25">
      <c r="B105" s="376" t="s">
        <v>358</v>
      </c>
      <c r="C105" s="377"/>
      <c r="D105" s="371" t="s">
        <v>362</v>
      </c>
      <c r="E105" s="465"/>
      <c r="G105" s="448"/>
      <c r="H105" s="449"/>
      <c r="I105" s="449"/>
      <c r="J105" s="449"/>
      <c r="K105" s="458"/>
      <c r="L105" s="458"/>
      <c r="M105" s="460"/>
    </row>
    <row r="106" spans="1:13" x14ac:dyDescent="0.25">
      <c r="B106" s="376"/>
      <c r="C106" s="377"/>
      <c r="D106" s="371"/>
      <c r="E106" s="465"/>
      <c r="G106" s="467"/>
      <c r="H106" s="468"/>
      <c r="I106" s="468"/>
      <c r="J106" s="468"/>
      <c r="K106" s="461"/>
      <c r="L106" s="461"/>
      <c r="M106" s="462"/>
    </row>
    <row r="107" spans="1:13" x14ac:dyDescent="0.25">
      <c r="B107" s="376"/>
      <c r="C107" s="377"/>
      <c r="D107" s="371"/>
      <c r="E107" s="465"/>
    </row>
    <row r="108" spans="1:13" x14ac:dyDescent="0.25">
      <c r="B108" s="393"/>
      <c r="C108" s="394"/>
      <c r="D108" s="400"/>
      <c r="E108" s="466"/>
    </row>
    <row r="109" spans="1:13" x14ac:dyDescent="0.25">
      <c r="B109" s="10"/>
      <c r="C109" s="10"/>
      <c r="D109" s="10"/>
      <c r="E109" s="10"/>
    </row>
    <row r="110" spans="1:13" x14ac:dyDescent="0.25">
      <c r="B110" s="10"/>
      <c r="C110" s="10"/>
      <c r="D110" s="10"/>
      <c r="E110" s="10"/>
    </row>
    <row r="111" spans="1:13" x14ac:dyDescent="0.25">
      <c r="A111" s="6"/>
      <c r="B111" s="7" t="s">
        <v>363</v>
      </c>
      <c r="C111" s="6"/>
      <c r="D111" s="6"/>
      <c r="E111" s="6"/>
      <c r="F111" s="6"/>
      <c r="G111" s="6"/>
      <c r="H111" s="6"/>
      <c r="I111" s="6"/>
      <c r="J111" s="6"/>
      <c r="K111" s="6"/>
      <c r="L111" s="6"/>
      <c r="M111" s="6"/>
    </row>
    <row r="112" spans="1:13" x14ac:dyDescent="0.25">
      <c r="A112" s="6"/>
      <c r="B112" s="7" t="s">
        <v>364</v>
      </c>
      <c r="C112" s="6"/>
      <c r="D112" s="6"/>
      <c r="E112" s="6"/>
      <c r="F112" s="6"/>
      <c r="G112" s="6"/>
      <c r="H112" s="6"/>
      <c r="I112" s="6"/>
      <c r="J112" s="6"/>
      <c r="K112" s="6"/>
      <c r="L112" s="6"/>
      <c r="M112" s="6"/>
    </row>
    <row r="114" spans="2:13" x14ac:dyDescent="0.25">
      <c r="B114" s="418" t="s">
        <v>365</v>
      </c>
      <c r="C114" s="418"/>
      <c r="D114" s="418"/>
      <c r="E114" s="418"/>
      <c r="F114" s="418"/>
      <c r="G114" s="418"/>
      <c r="H114" s="418"/>
      <c r="I114" s="418"/>
      <c r="J114" s="418"/>
      <c r="K114" s="418"/>
      <c r="L114" s="418"/>
      <c r="M114" s="418"/>
    </row>
    <row r="115" spans="2:13" x14ac:dyDescent="0.25">
      <c r="B115" s="418"/>
      <c r="C115" s="418"/>
      <c r="D115" s="418"/>
      <c r="E115" s="418"/>
      <c r="F115" s="418"/>
      <c r="G115" s="418"/>
      <c r="H115" s="418"/>
      <c r="I115" s="418"/>
      <c r="J115" s="418"/>
      <c r="K115" s="418"/>
      <c r="L115" s="418"/>
      <c r="M115" s="418"/>
    </row>
    <row r="116" spans="2:13" x14ac:dyDescent="0.25">
      <c r="B116" s="418"/>
      <c r="C116" s="418"/>
      <c r="D116" s="418"/>
      <c r="E116" s="418"/>
      <c r="F116" s="418"/>
      <c r="G116" s="418"/>
      <c r="H116" s="418"/>
      <c r="I116" s="418"/>
      <c r="J116" s="418"/>
      <c r="K116" s="418"/>
      <c r="L116" s="418"/>
      <c r="M116" s="418"/>
    </row>
    <row r="117" spans="2:13" x14ac:dyDescent="0.25">
      <c r="B117" s="418"/>
      <c r="C117" s="418"/>
      <c r="D117" s="418"/>
      <c r="E117" s="418"/>
      <c r="F117" s="418"/>
      <c r="G117" s="418"/>
      <c r="H117" s="418"/>
      <c r="I117" s="418"/>
      <c r="J117" s="418"/>
      <c r="K117" s="418"/>
      <c r="L117" s="418"/>
      <c r="M117" s="418"/>
    </row>
    <row r="118" spans="2:13" x14ac:dyDescent="0.25">
      <c r="B118" s="418"/>
      <c r="C118" s="418"/>
      <c r="D118" s="418"/>
      <c r="E118" s="418"/>
      <c r="F118" s="418"/>
      <c r="G118" s="418"/>
      <c r="H118" s="418"/>
      <c r="I118" s="418"/>
      <c r="J118" s="418"/>
      <c r="K118" s="418"/>
      <c r="L118" s="418"/>
      <c r="M118" s="418"/>
    </row>
    <row r="119" spans="2:13" x14ac:dyDescent="0.25">
      <c r="B119" s="418"/>
      <c r="C119" s="418"/>
      <c r="D119" s="418"/>
      <c r="E119" s="418"/>
      <c r="F119" s="418"/>
      <c r="G119" s="418"/>
      <c r="H119" s="418"/>
      <c r="I119" s="418"/>
      <c r="J119" s="418"/>
      <c r="K119" s="418"/>
      <c r="L119" s="418"/>
      <c r="M119" s="418"/>
    </row>
    <row r="120" spans="2:13" x14ac:dyDescent="0.25">
      <c r="B120" s="418"/>
      <c r="C120" s="418"/>
      <c r="D120" s="418"/>
      <c r="E120" s="418"/>
      <c r="F120" s="418"/>
      <c r="G120" s="418"/>
      <c r="H120" s="418"/>
      <c r="I120" s="418"/>
      <c r="J120" s="418"/>
      <c r="K120" s="418"/>
      <c r="L120" s="418"/>
      <c r="M120" s="418"/>
    </row>
    <row r="121" spans="2:13" x14ac:dyDescent="0.25">
      <c r="B121" s="418"/>
      <c r="C121" s="418"/>
      <c r="D121" s="418"/>
      <c r="E121" s="418"/>
      <c r="F121" s="418"/>
      <c r="G121" s="418"/>
      <c r="H121" s="418"/>
      <c r="I121" s="418"/>
      <c r="J121" s="418"/>
      <c r="K121" s="418"/>
      <c r="L121" s="418"/>
      <c r="M121" s="418"/>
    </row>
    <row r="122" spans="2:13" x14ac:dyDescent="0.25">
      <c r="B122" s="418"/>
      <c r="C122" s="418"/>
      <c r="D122" s="418"/>
      <c r="E122" s="418"/>
      <c r="F122" s="418"/>
      <c r="G122" s="418"/>
      <c r="H122" s="418"/>
      <c r="I122" s="418"/>
      <c r="J122" s="418"/>
      <c r="K122" s="418"/>
      <c r="L122" s="418"/>
      <c r="M122" s="418"/>
    </row>
    <row r="123" spans="2:13" x14ac:dyDescent="0.25">
      <c r="B123" s="418"/>
      <c r="C123" s="418"/>
      <c r="D123" s="418"/>
      <c r="E123" s="418"/>
      <c r="F123" s="418"/>
      <c r="G123" s="418"/>
      <c r="H123" s="418"/>
      <c r="I123" s="418"/>
      <c r="J123" s="418"/>
      <c r="K123" s="418"/>
      <c r="L123" s="418"/>
      <c r="M123" s="418"/>
    </row>
    <row r="124" spans="2:13" x14ac:dyDescent="0.25">
      <c r="B124" s="418"/>
      <c r="C124" s="418"/>
      <c r="D124" s="418"/>
      <c r="E124" s="418"/>
      <c r="F124" s="418"/>
      <c r="G124" s="418"/>
      <c r="H124" s="418"/>
      <c r="I124" s="418"/>
      <c r="J124" s="418"/>
      <c r="K124" s="418"/>
      <c r="L124" s="418"/>
      <c r="M124" s="418"/>
    </row>
    <row r="125" spans="2:13" x14ac:dyDescent="0.25">
      <c r="B125" s="418"/>
      <c r="C125" s="418"/>
      <c r="D125" s="418"/>
      <c r="E125" s="418"/>
      <c r="F125" s="418"/>
      <c r="G125" s="418"/>
      <c r="H125" s="418"/>
      <c r="I125" s="418"/>
      <c r="J125" s="418"/>
      <c r="K125" s="418"/>
      <c r="L125" s="418"/>
      <c r="M125" s="418"/>
    </row>
    <row r="126" spans="2:13" x14ac:dyDescent="0.25">
      <c r="B126" s="418"/>
      <c r="C126" s="418"/>
      <c r="D126" s="418"/>
      <c r="E126" s="418"/>
      <c r="F126" s="418"/>
      <c r="G126" s="418"/>
      <c r="H126" s="418"/>
      <c r="I126" s="418"/>
      <c r="J126" s="418"/>
      <c r="K126" s="418"/>
      <c r="L126" s="418"/>
      <c r="M126" s="418"/>
    </row>
    <row r="129" spans="1:13" x14ac:dyDescent="0.25">
      <c r="A129" s="6"/>
      <c r="B129" s="7" t="s">
        <v>308</v>
      </c>
      <c r="C129" s="6"/>
      <c r="D129" s="6"/>
      <c r="E129" s="6"/>
      <c r="F129" s="6"/>
      <c r="G129" s="6"/>
      <c r="H129" s="6"/>
      <c r="I129" s="6"/>
      <c r="J129" s="6"/>
      <c r="K129" s="6"/>
      <c r="L129" s="6"/>
      <c r="M129" s="6"/>
    </row>
    <row r="131" spans="1:13" x14ac:dyDescent="0.25">
      <c r="B131" s="456" t="s">
        <v>366</v>
      </c>
      <c r="C131" s="456"/>
      <c r="D131" s="456"/>
      <c r="E131" s="456"/>
      <c r="F131" s="33">
        <v>2023</v>
      </c>
      <c r="G131" s="34">
        <v>2022</v>
      </c>
      <c r="H131" s="35">
        <v>2021</v>
      </c>
    </row>
    <row r="132" spans="1:13" x14ac:dyDescent="0.25">
      <c r="B132" s="374" t="s">
        <v>367</v>
      </c>
      <c r="C132" s="375"/>
      <c r="D132" s="375"/>
      <c r="E132" s="375"/>
      <c r="F132" s="45">
        <v>7.47</v>
      </c>
      <c r="G132" s="45">
        <v>9.1999999999999993</v>
      </c>
      <c r="H132" s="46">
        <v>11.2</v>
      </c>
    </row>
    <row r="133" spans="1:13" x14ac:dyDescent="0.25">
      <c r="B133" s="393" t="s">
        <v>368</v>
      </c>
      <c r="C133" s="394"/>
      <c r="D133" s="394"/>
      <c r="E133" s="394"/>
      <c r="F133" s="101">
        <v>1.88</v>
      </c>
      <c r="G133" s="101">
        <v>2.2799999999999998</v>
      </c>
      <c r="H133" s="102">
        <v>3.08</v>
      </c>
    </row>
    <row r="135" spans="1:13" x14ac:dyDescent="0.25">
      <c r="B135" s="456" t="s">
        <v>370</v>
      </c>
      <c r="C135" s="456"/>
      <c r="D135" s="456"/>
      <c r="E135" s="456"/>
      <c r="F135" s="33">
        <v>2023</v>
      </c>
      <c r="G135" s="34">
        <v>2022</v>
      </c>
      <c r="H135" s="35">
        <v>2021</v>
      </c>
    </row>
    <row r="136" spans="1:13" x14ac:dyDescent="0.25">
      <c r="B136" s="374" t="s">
        <v>369</v>
      </c>
      <c r="C136" s="375"/>
      <c r="D136" s="375"/>
      <c r="E136" s="375"/>
      <c r="F136" s="45">
        <v>0.17</v>
      </c>
      <c r="G136" s="45">
        <v>0.22</v>
      </c>
      <c r="H136" s="46">
        <v>0.26</v>
      </c>
    </row>
    <row r="137" spans="1:13" x14ac:dyDescent="0.25">
      <c r="B137" s="393" t="s">
        <v>368</v>
      </c>
      <c r="C137" s="394"/>
      <c r="D137" s="394"/>
      <c r="E137" s="394"/>
      <c r="F137" s="101">
        <v>60.69</v>
      </c>
      <c r="G137" s="101">
        <v>89.39</v>
      </c>
      <c r="H137" s="102">
        <v>113.58</v>
      </c>
    </row>
  </sheetData>
  <sheetProtection algorithmName="SHA-512" hashValue="kdqRN70z9OT9YNwpeZGoUHVq3bG3aPQi3GGV9Qs1IUzfgmFLyiBfWJvhpOcKCfoFOKtKcCyC8iTwXdcYrOj/gA==" saltValue="ESFEfgOH0MRjjOWjKzxnZQ==" spinCount="100000" sheet="1" objects="1" scenarios="1"/>
  <mergeCells count="105">
    <mergeCell ref="B131:E131"/>
    <mergeCell ref="B132:E132"/>
    <mergeCell ref="B133:E133"/>
    <mergeCell ref="B135:E135"/>
    <mergeCell ref="B136:E136"/>
    <mergeCell ref="B137:E137"/>
    <mergeCell ref="K102:K103"/>
    <mergeCell ref="L102:L103"/>
    <mergeCell ref="M102:M103"/>
    <mergeCell ref="K104:K106"/>
    <mergeCell ref="L104:L106"/>
    <mergeCell ref="M104:M106"/>
    <mergeCell ref="D102:E103"/>
    <mergeCell ref="B104:C104"/>
    <mergeCell ref="D104:E104"/>
    <mergeCell ref="D105:E108"/>
    <mergeCell ref="B105:C108"/>
    <mergeCell ref="B114:M126"/>
    <mergeCell ref="G104:J106"/>
    <mergeCell ref="B85:M90"/>
    <mergeCell ref="E50:G50"/>
    <mergeCell ref="E51:G51"/>
    <mergeCell ref="E52:G52"/>
    <mergeCell ref="B35:G35"/>
    <mergeCell ref="B40:G40"/>
    <mergeCell ref="B44:G44"/>
    <mergeCell ref="B48:G48"/>
    <mergeCell ref="B52:D52"/>
    <mergeCell ref="E45:G45"/>
    <mergeCell ref="E46:G46"/>
    <mergeCell ref="E47:G47"/>
    <mergeCell ref="E49:G49"/>
    <mergeCell ref="E38:G38"/>
    <mergeCell ref="E39:G39"/>
    <mergeCell ref="E41:G41"/>
    <mergeCell ref="E42:G42"/>
    <mergeCell ref="B47:D47"/>
    <mergeCell ref="B34:D34"/>
    <mergeCell ref="B37:D37"/>
    <mergeCell ref="B38:D38"/>
    <mergeCell ref="B39:D39"/>
    <mergeCell ref="B41:D41"/>
    <mergeCell ref="B42:D42"/>
    <mergeCell ref="G101:J101"/>
    <mergeCell ref="G102:J103"/>
    <mergeCell ref="E32:G32"/>
    <mergeCell ref="E33:G33"/>
    <mergeCell ref="E34:G34"/>
    <mergeCell ref="E36:G36"/>
    <mergeCell ref="E37:G37"/>
    <mergeCell ref="B43:D43"/>
    <mergeCell ref="B45:D45"/>
    <mergeCell ref="B46:D46"/>
    <mergeCell ref="B36:D36"/>
    <mergeCell ref="B102:C103"/>
    <mergeCell ref="B97:M99"/>
    <mergeCell ref="B101:E101"/>
    <mergeCell ref="B51:D51"/>
    <mergeCell ref="B59:M64"/>
    <mergeCell ref="B69:M70"/>
    <mergeCell ref="B75:M80"/>
    <mergeCell ref="M1:M2"/>
    <mergeCell ref="B28:D28"/>
    <mergeCell ref="B16:D16"/>
    <mergeCell ref="B17:D17"/>
    <mergeCell ref="G1:G2"/>
    <mergeCell ref="H1:H2"/>
    <mergeCell ref="I1:I2"/>
    <mergeCell ref="J1:J2"/>
    <mergeCell ref="K1:K2"/>
    <mergeCell ref="L1:L2"/>
    <mergeCell ref="B15:G15"/>
    <mergeCell ref="E16:G16"/>
    <mergeCell ref="E17:G17"/>
    <mergeCell ref="E18:G18"/>
    <mergeCell ref="E19:G19"/>
    <mergeCell ref="E20:G20"/>
    <mergeCell ref="B18:D18"/>
    <mergeCell ref="B19:D19"/>
    <mergeCell ref="B20:D20"/>
    <mergeCell ref="E28:G28"/>
    <mergeCell ref="B30:G30"/>
    <mergeCell ref="B31:G31"/>
    <mergeCell ref="B32:D32"/>
    <mergeCell ref="H15:M53"/>
    <mergeCell ref="A1:A2"/>
    <mergeCell ref="B1:B2"/>
    <mergeCell ref="C1:C2"/>
    <mergeCell ref="D1:D2"/>
    <mergeCell ref="E1:E2"/>
    <mergeCell ref="F1:F2"/>
    <mergeCell ref="B33:D33"/>
    <mergeCell ref="E21:G21"/>
    <mergeCell ref="E22:G22"/>
    <mergeCell ref="B23:G23"/>
    <mergeCell ref="B25:G25"/>
    <mergeCell ref="E26:G26"/>
    <mergeCell ref="E27:G27"/>
    <mergeCell ref="B21:D21"/>
    <mergeCell ref="B22:D22"/>
    <mergeCell ref="B26:D26"/>
    <mergeCell ref="B27:D27"/>
    <mergeCell ref="E43:G43"/>
    <mergeCell ref="B49:D49"/>
    <mergeCell ref="B50:D50"/>
  </mergeCells>
  <hyperlinks>
    <hyperlink ref="A1:A2" location="Início!A3" display="Início!A3" xr:uid="{3AA08A28-FD56-42F6-8C5B-D001084C8876}"/>
    <hyperlink ref="B1:B2" location="Início!A3" display="Início" xr:uid="{B8C82F18-5FBF-41B9-A958-DDC39033C51C}"/>
    <hyperlink ref="C1:C2" location="Clima!A3" display="Mudanças climáticas" xr:uid="{7352CA13-150F-4389-99F3-B6BB7B1B865A}"/>
    <hyperlink ref="D1:D2" location="Segurança!A3" display="Segurança" xr:uid="{A1376D3F-7F3E-4321-B058-125AFC27F83B}"/>
    <hyperlink ref="E1:E2" location="Governança!A3" display="Governança e estratégia" xr:uid="{A330E920-CA99-40DD-A352-AF183D253278}"/>
    <hyperlink ref="F1:F2" location="Ética!A3" display="Conduta ética" xr:uid="{B9D9DB34-D734-4537-BF4B-54C28754BBC0}"/>
    <hyperlink ref="G1:G2" location="Cultura!A3" display="Cultura corporativa" xr:uid="{F15630B1-92DF-494B-8F08-603194442723}"/>
    <hyperlink ref="H1:H2" location="Diversidade!A3" display="Diversidade e inclusão" xr:uid="{0F967689-DFD2-43A4-ABF6-8610C5D7B0F4}"/>
    <hyperlink ref="I1:I2" location="Ambiental!A3" display="Gestão ambiental" xr:uid="{68A91C81-D73A-403A-B907-8502F550F0B8}"/>
    <hyperlink ref="J1:J2" location="Comunidades!A3" display="Comunidades" xr:uid="{536313E5-9D6D-495D-B143-3314F41EA2A1}"/>
    <hyperlink ref="K1:K2" location="GRI!A3" display="Índice GRI" xr:uid="{5B44251B-3D18-472C-B222-B1B46FC2B750}"/>
    <hyperlink ref="L1:L2" location="SASB!A3" display="Índice SASB" xr:uid="{A1E32F31-B614-49CF-BD6C-CFEC65D4BD57}"/>
    <hyperlink ref="M1:M2" location="TCFD!A3" display="Índice TCFD" xr:uid="{FD46AF92-9DBA-4D65-9E22-BEFB105E8718}"/>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DE61A-ED99-40DB-997A-B9A8367DA856}">
  <dimension ref="A1:R162"/>
  <sheetViews>
    <sheetView showGridLines="0" showRowColHeaders="0" zoomScaleNormal="100" workbookViewId="0">
      <pane ySplit="2" topLeftCell="A3" activePane="bottomLeft" state="frozen"/>
      <selection pane="bottomLeft" activeCell="G1" sqref="G1:G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5" t="s">
        <v>371</v>
      </c>
    </row>
    <row r="7" spans="1:13" ht="60" customHeight="1" x14ac:dyDescent="0.25">
      <c r="B7" s="1" t="e" vm="8">
        <v>#VALUE!</v>
      </c>
      <c r="C7" s="2"/>
    </row>
    <row r="10" spans="1:13" x14ac:dyDescent="0.25">
      <c r="A10" s="6"/>
      <c r="B10" s="7" t="s">
        <v>23</v>
      </c>
      <c r="C10" s="7"/>
      <c r="D10" s="7"/>
      <c r="E10" s="7"/>
      <c r="F10" s="6"/>
      <c r="G10" s="6"/>
      <c r="H10" s="6"/>
      <c r="I10" s="6"/>
      <c r="J10" s="6"/>
      <c r="K10" s="6"/>
      <c r="L10" s="6"/>
      <c r="M10" s="6"/>
    </row>
    <row r="11" spans="1:13" x14ac:dyDescent="0.25">
      <c r="A11" s="6"/>
      <c r="B11" s="7" t="s">
        <v>25</v>
      </c>
      <c r="C11" s="7"/>
      <c r="D11" s="7"/>
      <c r="E11" s="7"/>
      <c r="F11" s="6"/>
      <c r="G11" s="6"/>
      <c r="H11" s="6"/>
      <c r="I11" s="6"/>
      <c r="J11" s="6"/>
      <c r="K11" s="6"/>
      <c r="L11" s="6"/>
      <c r="M11" s="6"/>
    </row>
    <row r="12" spans="1:13" x14ac:dyDescent="0.25">
      <c r="A12" s="6"/>
      <c r="B12" s="7" t="s">
        <v>383</v>
      </c>
      <c r="C12" s="7"/>
      <c r="D12" s="7"/>
      <c r="E12" s="7"/>
      <c r="F12" s="6"/>
      <c r="G12" s="6"/>
      <c r="H12" s="6"/>
      <c r="I12" s="6"/>
      <c r="J12" s="6"/>
      <c r="K12" s="6"/>
      <c r="L12" s="6"/>
      <c r="M12" s="6"/>
    </row>
    <row r="13" spans="1:13" x14ac:dyDescent="0.25">
      <c r="A13" s="6"/>
      <c r="B13" s="7" t="s">
        <v>384</v>
      </c>
      <c r="C13" s="7"/>
      <c r="D13" s="7"/>
      <c r="E13" s="7"/>
      <c r="F13" s="6"/>
      <c r="G13" s="6"/>
      <c r="H13" s="6"/>
      <c r="I13" s="6"/>
      <c r="J13" s="6"/>
      <c r="K13" s="6"/>
      <c r="L13" s="6"/>
      <c r="M13" s="6"/>
    </row>
    <row r="14" spans="1:13" x14ac:dyDescent="0.25">
      <c r="A14" s="6"/>
      <c r="B14" s="7" t="s">
        <v>385</v>
      </c>
      <c r="C14" s="7"/>
      <c r="D14" s="7"/>
      <c r="E14" s="7"/>
      <c r="F14" s="6"/>
      <c r="G14" s="6"/>
      <c r="H14" s="6"/>
      <c r="I14" s="6"/>
      <c r="J14" s="6"/>
      <c r="K14" s="6"/>
      <c r="L14" s="6"/>
      <c r="M14" s="6"/>
    </row>
    <row r="15" spans="1:13" x14ac:dyDescent="0.25">
      <c r="A15" s="6"/>
      <c r="B15" s="7" t="s">
        <v>372</v>
      </c>
      <c r="C15" s="7"/>
      <c r="D15" s="7"/>
      <c r="E15" s="7"/>
      <c r="F15" s="6"/>
      <c r="G15" s="6"/>
      <c r="H15" s="6"/>
      <c r="I15" s="6"/>
      <c r="J15" s="6"/>
      <c r="K15" s="6"/>
      <c r="L15" s="6"/>
      <c r="M15" s="6"/>
    </row>
    <row r="16" spans="1:13" x14ac:dyDescent="0.25">
      <c r="A16" s="6"/>
      <c r="B16" s="7" t="s">
        <v>391</v>
      </c>
      <c r="C16" s="7"/>
      <c r="D16" s="7"/>
      <c r="E16" s="7"/>
      <c r="F16" s="6"/>
      <c r="G16" s="6"/>
      <c r="H16" s="6"/>
      <c r="I16" s="6"/>
      <c r="J16" s="6"/>
      <c r="K16" s="6"/>
      <c r="L16" s="6"/>
      <c r="M16" s="6"/>
    </row>
    <row r="18" spans="2:15" x14ac:dyDescent="0.25">
      <c r="B18" s="384" t="s">
        <v>641</v>
      </c>
      <c r="C18" s="384"/>
      <c r="D18" s="384"/>
      <c r="E18" s="384"/>
      <c r="F18" s="384"/>
      <c r="G18" s="384"/>
      <c r="H18" s="384"/>
      <c r="I18" s="384"/>
      <c r="J18" s="384"/>
      <c r="K18" s="384"/>
      <c r="L18" s="384"/>
      <c r="M18" s="384"/>
    </row>
    <row r="19" spans="2:15" x14ac:dyDescent="0.25">
      <c r="B19" s="384"/>
      <c r="C19" s="384"/>
      <c r="D19" s="384"/>
      <c r="E19" s="384"/>
      <c r="F19" s="384"/>
      <c r="G19" s="384"/>
      <c r="H19" s="384"/>
      <c r="I19" s="384"/>
      <c r="J19" s="384"/>
      <c r="K19" s="384"/>
      <c r="L19" s="384"/>
      <c r="M19" s="384"/>
    </row>
    <row r="20" spans="2:15" x14ac:dyDescent="0.25">
      <c r="B20" s="384"/>
      <c r="C20" s="384"/>
      <c r="D20" s="384"/>
      <c r="E20" s="384"/>
      <c r="F20" s="384"/>
      <c r="G20" s="384"/>
      <c r="H20" s="384"/>
      <c r="I20" s="384"/>
      <c r="J20" s="384"/>
      <c r="K20" s="384"/>
      <c r="L20" s="384"/>
      <c r="M20" s="384"/>
    </row>
    <row r="21" spans="2:15" x14ac:dyDescent="0.25">
      <c r="B21" s="384"/>
      <c r="C21" s="384"/>
      <c r="D21" s="384"/>
      <c r="E21" s="384"/>
      <c r="F21" s="384"/>
      <c r="G21" s="384"/>
      <c r="H21" s="384"/>
      <c r="I21" s="384"/>
      <c r="J21" s="384"/>
      <c r="K21" s="384"/>
      <c r="L21" s="384"/>
      <c r="M21" s="384"/>
    </row>
    <row r="22" spans="2:15" x14ac:dyDescent="0.25">
      <c r="B22" s="384"/>
      <c r="C22" s="384"/>
      <c r="D22" s="384"/>
      <c r="E22" s="384"/>
      <c r="F22" s="384"/>
      <c r="G22" s="384"/>
      <c r="H22" s="384"/>
      <c r="I22" s="384"/>
      <c r="J22" s="384"/>
      <c r="K22" s="384"/>
      <c r="L22" s="384"/>
      <c r="M22" s="384"/>
    </row>
    <row r="23" spans="2:15" x14ac:dyDescent="0.25">
      <c r="B23" s="384"/>
      <c r="C23" s="384"/>
      <c r="D23" s="384"/>
      <c r="E23" s="384"/>
      <c r="F23" s="384"/>
      <c r="G23" s="384"/>
      <c r="H23" s="384"/>
      <c r="I23" s="384"/>
      <c r="J23" s="384"/>
      <c r="K23" s="384"/>
      <c r="L23" s="384"/>
      <c r="M23" s="384"/>
    </row>
    <row r="24" spans="2:15" ht="15" customHeight="1" x14ac:dyDescent="0.25">
      <c r="B24" s="384"/>
      <c r="C24" s="384"/>
      <c r="D24" s="384"/>
      <c r="E24" s="384"/>
      <c r="F24" s="384"/>
      <c r="G24" s="384"/>
      <c r="H24" s="384"/>
      <c r="I24" s="384"/>
      <c r="J24" s="384"/>
      <c r="K24" s="384"/>
      <c r="L24" s="384"/>
      <c r="M24" s="384"/>
    </row>
    <row r="25" spans="2:15" ht="15" customHeight="1" x14ac:dyDescent="0.25">
      <c r="B25" s="384"/>
      <c r="C25" s="384"/>
      <c r="D25" s="384"/>
      <c r="E25" s="384"/>
      <c r="F25" s="384"/>
      <c r="G25" s="384"/>
      <c r="H25" s="384"/>
      <c r="I25" s="384"/>
      <c r="J25" s="384"/>
      <c r="K25" s="384"/>
      <c r="L25" s="384"/>
      <c r="M25" s="384"/>
    </row>
    <row r="26" spans="2:15" ht="15" customHeight="1" x14ac:dyDescent="0.25">
      <c r="B26" s="384"/>
      <c r="C26" s="384"/>
      <c r="D26" s="384"/>
      <c r="E26" s="384"/>
      <c r="F26" s="384"/>
      <c r="G26" s="384"/>
      <c r="H26" s="384"/>
      <c r="I26" s="384"/>
      <c r="J26" s="384"/>
      <c r="K26" s="384"/>
      <c r="L26" s="384"/>
      <c r="M26" s="384"/>
    </row>
    <row r="27" spans="2:15" ht="15" customHeight="1" x14ac:dyDescent="0.25">
      <c r="B27" s="384"/>
      <c r="C27" s="384"/>
      <c r="D27" s="384"/>
      <c r="E27" s="384"/>
      <c r="F27" s="384"/>
      <c r="G27" s="384"/>
      <c r="H27" s="384"/>
      <c r="I27" s="384"/>
      <c r="J27" s="384"/>
      <c r="K27" s="384"/>
      <c r="L27" s="384"/>
      <c r="M27" s="384"/>
    </row>
    <row r="28" spans="2:15" ht="15" customHeight="1" x14ac:dyDescent="0.25">
      <c r="B28" s="384"/>
      <c r="C28" s="384"/>
      <c r="D28" s="384"/>
      <c r="E28" s="384"/>
      <c r="F28" s="384"/>
      <c r="G28" s="384"/>
      <c r="H28" s="384"/>
      <c r="I28" s="384"/>
      <c r="J28" s="384"/>
      <c r="K28" s="384"/>
      <c r="L28" s="384"/>
      <c r="M28" s="384"/>
    </row>
    <row r="29" spans="2:15" ht="15" customHeight="1" x14ac:dyDescent="0.25">
      <c r="B29" s="384"/>
      <c r="C29" s="384"/>
      <c r="D29" s="384"/>
      <c r="E29" s="384"/>
      <c r="F29" s="384"/>
      <c r="G29" s="384"/>
      <c r="H29" s="384"/>
      <c r="I29" s="384"/>
      <c r="J29" s="384"/>
      <c r="K29" s="384"/>
      <c r="L29" s="384"/>
      <c r="M29" s="384"/>
      <c r="O29" s="10"/>
    </row>
    <row r="30" spans="2:15" ht="15" customHeight="1" x14ac:dyDescent="0.25">
      <c r="B30" s="384"/>
      <c r="C30" s="384"/>
      <c r="D30" s="384"/>
      <c r="E30" s="384"/>
      <c r="F30" s="384"/>
      <c r="G30" s="384"/>
      <c r="H30" s="384"/>
      <c r="I30" s="384"/>
      <c r="J30" s="384"/>
      <c r="K30" s="384"/>
      <c r="L30" s="384"/>
      <c r="M30" s="384"/>
      <c r="O30" s="10"/>
    </row>
    <row r="31" spans="2:15" ht="15" customHeight="1" x14ac:dyDescent="0.25">
      <c r="B31" s="384"/>
      <c r="C31" s="384"/>
      <c r="D31" s="384"/>
      <c r="E31" s="384"/>
      <c r="F31" s="384"/>
      <c r="G31" s="384"/>
      <c r="H31" s="384"/>
      <c r="I31" s="384"/>
      <c r="J31" s="384"/>
      <c r="K31" s="384"/>
      <c r="L31" s="384"/>
      <c r="M31" s="384"/>
    </row>
    <row r="32" spans="2:15" ht="15" customHeight="1" x14ac:dyDescent="0.25">
      <c r="B32" s="384"/>
      <c r="C32" s="384"/>
      <c r="D32" s="384"/>
      <c r="E32" s="384"/>
      <c r="F32" s="384"/>
      <c r="G32" s="384"/>
      <c r="H32" s="384"/>
      <c r="I32" s="384"/>
      <c r="J32" s="384"/>
      <c r="K32" s="384"/>
      <c r="L32" s="384"/>
      <c r="M32" s="384"/>
    </row>
    <row r="33" spans="1:14" ht="15" customHeight="1" x14ac:dyDescent="0.25">
      <c r="B33" s="384"/>
      <c r="C33" s="384"/>
      <c r="D33" s="384"/>
      <c r="E33" s="384"/>
      <c r="F33" s="384"/>
      <c r="G33" s="384"/>
      <c r="H33" s="384"/>
      <c r="I33" s="384"/>
      <c r="J33" s="384"/>
      <c r="K33" s="384"/>
      <c r="L33" s="384"/>
      <c r="M33" s="384"/>
    </row>
    <row r="34" spans="1:14" ht="15" customHeight="1" x14ac:dyDescent="0.25">
      <c r="B34" s="384"/>
      <c r="C34" s="384"/>
      <c r="D34" s="384"/>
      <c r="E34" s="384"/>
      <c r="F34" s="384"/>
      <c r="G34" s="384"/>
      <c r="H34" s="384"/>
      <c r="I34" s="384"/>
      <c r="J34" s="384"/>
      <c r="K34" s="384"/>
      <c r="L34" s="384"/>
      <c r="M34" s="384"/>
    </row>
    <row r="35" spans="1:14" ht="15" customHeight="1" x14ac:dyDescent="0.25">
      <c r="B35" s="384"/>
      <c r="C35" s="384"/>
      <c r="D35" s="384"/>
      <c r="E35" s="384"/>
      <c r="F35" s="384"/>
      <c r="G35" s="384"/>
      <c r="H35" s="384"/>
      <c r="I35" s="384"/>
      <c r="J35" s="384"/>
      <c r="K35" s="384"/>
      <c r="L35" s="384"/>
      <c r="M35" s="384"/>
    </row>
    <row r="36" spans="1:14" ht="15" customHeight="1" x14ac:dyDescent="0.25">
      <c r="B36" s="384"/>
      <c r="C36" s="384"/>
      <c r="D36" s="384"/>
      <c r="E36" s="384"/>
      <c r="F36" s="384"/>
      <c r="G36" s="384"/>
      <c r="H36" s="384"/>
      <c r="I36" s="384"/>
      <c r="J36" s="384"/>
      <c r="K36" s="384"/>
      <c r="L36" s="384"/>
      <c r="M36" s="384"/>
    </row>
    <row r="37" spans="1:14" ht="15" customHeight="1" x14ac:dyDescent="0.25">
      <c r="B37" s="384"/>
      <c r="C37" s="384"/>
      <c r="D37" s="384"/>
      <c r="E37" s="384"/>
      <c r="F37" s="384"/>
      <c r="G37" s="384"/>
      <c r="H37" s="384"/>
      <c r="I37" s="384"/>
      <c r="J37" s="384"/>
      <c r="K37" s="384"/>
      <c r="L37" s="384"/>
      <c r="M37" s="384"/>
    </row>
    <row r="38" spans="1:14" ht="15" customHeight="1" x14ac:dyDescent="0.25">
      <c r="B38" s="384"/>
      <c r="C38" s="384"/>
      <c r="D38" s="384"/>
      <c r="E38" s="384"/>
      <c r="F38" s="384"/>
      <c r="G38" s="384"/>
      <c r="H38" s="384"/>
      <c r="I38" s="384"/>
      <c r="J38" s="384"/>
      <c r="K38" s="384"/>
      <c r="L38" s="384"/>
      <c r="M38" s="384"/>
    </row>
    <row r="39" spans="1:14" ht="15" customHeight="1" x14ac:dyDescent="0.25">
      <c r="B39" s="384"/>
      <c r="C39" s="384"/>
      <c r="D39" s="384"/>
      <c r="E39" s="384"/>
      <c r="F39" s="384"/>
      <c r="G39" s="384"/>
      <c r="H39" s="384"/>
      <c r="I39" s="384"/>
      <c r="J39" s="384"/>
      <c r="K39" s="384"/>
      <c r="L39" s="384"/>
      <c r="M39" s="384"/>
    </row>
    <row r="40" spans="1:14" ht="15" customHeight="1" x14ac:dyDescent="0.25">
      <c r="B40" s="384"/>
      <c r="C40" s="384"/>
      <c r="D40" s="384"/>
      <c r="E40" s="384"/>
      <c r="F40" s="384"/>
      <c r="G40" s="384"/>
      <c r="H40" s="384"/>
      <c r="I40" s="384"/>
      <c r="J40" s="384"/>
      <c r="K40" s="384"/>
      <c r="L40" s="384"/>
      <c r="M40" s="384"/>
    </row>
    <row r="41" spans="1:14" ht="15" customHeight="1" x14ac:dyDescent="0.25">
      <c r="B41" s="384"/>
      <c r="C41" s="384"/>
      <c r="D41" s="384"/>
      <c r="E41" s="384"/>
      <c r="F41" s="384"/>
      <c r="G41" s="384"/>
      <c r="H41" s="384"/>
      <c r="I41" s="384"/>
      <c r="J41" s="384"/>
      <c r="K41" s="384"/>
      <c r="L41" s="384"/>
      <c r="M41" s="384"/>
    </row>
    <row r="42" spans="1:14" ht="15" customHeight="1" x14ac:dyDescent="0.25">
      <c r="B42" s="384"/>
      <c r="C42" s="384"/>
      <c r="D42" s="384"/>
      <c r="E42" s="384"/>
      <c r="F42" s="384"/>
      <c r="G42" s="384"/>
      <c r="H42" s="384"/>
      <c r="I42" s="384"/>
      <c r="J42" s="384"/>
      <c r="K42" s="384"/>
      <c r="L42" s="384"/>
      <c r="M42" s="384"/>
    </row>
    <row r="43" spans="1:14" ht="15" customHeight="1" x14ac:dyDescent="0.25">
      <c r="B43" s="384"/>
      <c r="C43" s="384"/>
      <c r="D43" s="384"/>
      <c r="E43" s="384"/>
      <c r="F43" s="384"/>
      <c r="G43" s="384"/>
      <c r="H43" s="384"/>
      <c r="I43" s="384"/>
      <c r="J43" s="384"/>
      <c r="K43" s="384"/>
      <c r="L43" s="384"/>
      <c r="M43" s="384"/>
    </row>
    <row r="44" spans="1:14" ht="15" customHeight="1" x14ac:dyDescent="0.25">
      <c r="B44" s="384"/>
      <c r="C44" s="384"/>
      <c r="D44" s="384"/>
      <c r="E44" s="384"/>
      <c r="F44" s="384"/>
      <c r="G44" s="384"/>
      <c r="H44" s="384"/>
      <c r="I44" s="384"/>
      <c r="J44" s="384"/>
      <c r="K44" s="384"/>
      <c r="L44" s="384"/>
      <c r="M44" s="384"/>
      <c r="N44" s="12"/>
    </row>
    <row r="45" spans="1:14" ht="15" customHeight="1" x14ac:dyDescent="0.25">
      <c r="B45" s="384"/>
      <c r="C45" s="384"/>
      <c r="D45" s="384"/>
      <c r="E45" s="384"/>
      <c r="F45" s="384"/>
      <c r="G45" s="384"/>
      <c r="H45" s="384"/>
      <c r="I45" s="384"/>
      <c r="J45" s="384"/>
      <c r="K45" s="384"/>
      <c r="L45" s="384"/>
      <c r="M45" s="384"/>
      <c r="N45" s="12"/>
    </row>
    <row r="46" spans="1:14" ht="15" customHeight="1" x14ac:dyDescent="0.25">
      <c r="C46" s="12"/>
      <c r="D46" s="12"/>
      <c r="E46" s="12"/>
      <c r="F46" s="12"/>
      <c r="G46" s="12"/>
      <c r="I46" s="12"/>
      <c r="J46" s="12"/>
      <c r="K46" s="12"/>
      <c r="L46" s="12"/>
      <c r="M46" s="12"/>
    </row>
    <row r="47" spans="1:14" ht="15" customHeight="1" x14ac:dyDescent="0.25">
      <c r="C47" s="12"/>
      <c r="D47" s="12"/>
      <c r="E47" s="12"/>
      <c r="F47" s="12"/>
      <c r="G47" s="12"/>
      <c r="I47" s="12"/>
      <c r="J47" s="12"/>
      <c r="K47" s="12"/>
      <c r="L47" s="12"/>
      <c r="M47" s="12"/>
    </row>
    <row r="48" spans="1:14" ht="15" customHeight="1" x14ac:dyDescent="0.25">
      <c r="A48" s="6"/>
      <c r="B48" s="7" t="s">
        <v>392</v>
      </c>
      <c r="C48" s="7"/>
      <c r="D48" s="7"/>
      <c r="E48" s="7"/>
      <c r="F48" s="6"/>
      <c r="G48" s="6"/>
      <c r="H48" s="6"/>
      <c r="I48" s="6"/>
      <c r="J48" s="6"/>
      <c r="K48" s="6"/>
      <c r="L48" s="6"/>
      <c r="M48" s="6"/>
    </row>
    <row r="49" spans="1:13" ht="15" customHeight="1" x14ac:dyDescent="0.25">
      <c r="C49" s="12"/>
      <c r="D49" s="12"/>
      <c r="E49" s="12"/>
      <c r="F49" s="12"/>
      <c r="G49" s="12"/>
      <c r="I49" s="12"/>
      <c r="J49" s="12"/>
      <c r="K49" s="12"/>
      <c r="L49" s="12"/>
      <c r="M49" s="12"/>
    </row>
    <row r="50" spans="1:13" ht="15" customHeight="1" x14ac:dyDescent="0.25">
      <c r="B50" s="418" t="s">
        <v>642</v>
      </c>
      <c r="C50" s="418"/>
      <c r="D50" s="418"/>
      <c r="E50" s="418"/>
      <c r="F50" s="418"/>
      <c r="G50" s="418"/>
      <c r="H50" s="418"/>
      <c r="I50" s="418"/>
      <c r="J50" s="418"/>
      <c r="K50" s="418"/>
      <c r="L50" s="418"/>
      <c r="M50" s="418"/>
    </row>
    <row r="51" spans="1:13" ht="15" customHeight="1" x14ac:dyDescent="0.25">
      <c r="B51" s="418"/>
      <c r="C51" s="418"/>
      <c r="D51" s="418"/>
      <c r="E51" s="418"/>
      <c r="F51" s="418"/>
      <c r="G51" s="418"/>
      <c r="H51" s="418"/>
      <c r="I51" s="418"/>
      <c r="J51" s="418"/>
      <c r="K51" s="418"/>
      <c r="L51" s="418"/>
      <c r="M51" s="418"/>
    </row>
    <row r="52" spans="1:13" ht="15" customHeight="1" x14ac:dyDescent="0.25">
      <c r="B52" s="418"/>
      <c r="C52" s="418"/>
      <c r="D52" s="418"/>
      <c r="E52" s="418"/>
      <c r="F52" s="418"/>
      <c r="G52" s="418"/>
      <c r="H52" s="418"/>
      <c r="I52" s="418"/>
      <c r="J52" s="418"/>
      <c r="K52" s="418"/>
      <c r="L52" s="418"/>
      <c r="M52" s="418"/>
    </row>
    <row r="53" spans="1:13" ht="15" customHeight="1" x14ac:dyDescent="0.25">
      <c r="C53" s="12"/>
      <c r="D53" s="12"/>
      <c r="E53" s="12"/>
      <c r="F53" s="12"/>
      <c r="G53" s="12"/>
      <c r="I53" s="12"/>
      <c r="J53" s="12"/>
      <c r="K53" s="12"/>
      <c r="L53" s="12"/>
      <c r="M53" s="12"/>
    </row>
    <row r="54" spans="1:13" ht="15" customHeight="1" x14ac:dyDescent="0.25">
      <c r="C54" s="12"/>
      <c r="D54" s="12"/>
      <c r="E54" s="12"/>
      <c r="F54" s="12"/>
      <c r="G54" s="12"/>
      <c r="I54" s="12"/>
      <c r="J54" s="12"/>
      <c r="K54" s="12"/>
      <c r="L54" s="12"/>
      <c r="M54" s="12"/>
    </row>
    <row r="55" spans="1:13" ht="15" customHeight="1" x14ac:dyDescent="0.25">
      <c r="A55" s="6"/>
      <c r="B55" s="7" t="s">
        <v>373</v>
      </c>
      <c r="C55" s="7"/>
      <c r="D55" s="7"/>
      <c r="E55" s="7"/>
      <c r="F55" s="6"/>
      <c r="G55" s="6"/>
      <c r="H55" s="6"/>
      <c r="I55" s="6"/>
      <c r="J55" s="6"/>
      <c r="K55" s="6"/>
      <c r="L55" s="6"/>
      <c r="M55" s="6"/>
    </row>
    <row r="56" spans="1:13" ht="15" customHeight="1" x14ac:dyDescent="0.25">
      <c r="C56" s="12"/>
      <c r="D56" s="12"/>
      <c r="E56" s="12"/>
      <c r="F56" s="12"/>
      <c r="G56" s="12"/>
      <c r="I56" s="12"/>
      <c r="J56" s="12"/>
      <c r="K56" s="12"/>
      <c r="L56" s="12"/>
      <c r="M56" s="12"/>
    </row>
    <row r="57" spans="1:13" ht="15" customHeight="1" x14ac:dyDescent="0.25">
      <c r="B57" s="372" t="s">
        <v>393</v>
      </c>
      <c r="C57" s="373"/>
      <c r="D57" s="373"/>
      <c r="E57" s="373"/>
      <c r="F57" s="33">
        <v>2023</v>
      </c>
      <c r="G57" s="34">
        <v>2022</v>
      </c>
      <c r="H57" s="35">
        <v>2021</v>
      </c>
      <c r="J57" s="384" t="s">
        <v>396</v>
      </c>
      <c r="K57" s="384"/>
      <c r="L57" s="384"/>
      <c r="M57" s="384"/>
    </row>
    <row r="58" spans="1:13" ht="15" customHeight="1" x14ac:dyDescent="0.25">
      <c r="B58" s="374" t="s">
        <v>394</v>
      </c>
      <c r="C58" s="375"/>
      <c r="D58" s="375"/>
      <c r="E58" s="375"/>
      <c r="F58" s="24">
        <v>0</v>
      </c>
      <c r="G58" s="105">
        <v>43310</v>
      </c>
      <c r="H58" s="106">
        <v>47166</v>
      </c>
      <c r="J58" s="384"/>
      <c r="K58" s="384"/>
      <c r="L58" s="384"/>
      <c r="M58" s="384"/>
    </row>
    <row r="59" spans="1:13" ht="15" customHeight="1" x14ac:dyDescent="0.25">
      <c r="B59" s="370" t="s">
        <v>395</v>
      </c>
      <c r="C59" s="371"/>
      <c r="D59" s="371"/>
      <c r="E59" s="371"/>
      <c r="F59" s="475">
        <v>0</v>
      </c>
      <c r="G59" s="475">
        <v>5434</v>
      </c>
      <c r="H59" s="476">
        <v>14424</v>
      </c>
      <c r="J59" s="384"/>
      <c r="K59" s="384"/>
      <c r="L59" s="384"/>
      <c r="M59" s="384"/>
    </row>
    <row r="60" spans="1:13" ht="15" customHeight="1" x14ac:dyDescent="0.25">
      <c r="B60" s="370"/>
      <c r="C60" s="371"/>
      <c r="D60" s="371"/>
      <c r="E60" s="371"/>
      <c r="F60" s="475"/>
      <c r="G60" s="475"/>
      <c r="H60" s="476"/>
      <c r="J60" s="384"/>
      <c r="K60" s="384"/>
      <c r="L60" s="384"/>
      <c r="M60" s="384"/>
    </row>
    <row r="61" spans="1:13" ht="15" customHeight="1" x14ac:dyDescent="0.25">
      <c r="B61" s="379" t="s">
        <v>218</v>
      </c>
      <c r="C61" s="380"/>
      <c r="D61" s="380"/>
      <c r="E61" s="380"/>
      <c r="F61" s="107">
        <v>0</v>
      </c>
      <c r="G61" s="108">
        <v>48744</v>
      </c>
      <c r="H61" s="109">
        <v>61590</v>
      </c>
      <c r="J61" s="384"/>
      <c r="K61" s="384"/>
      <c r="L61" s="384"/>
      <c r="M61" s="384"/>
    </row>
    <row r="62" spans="1:13" x14ac:dyDescent="0.25">
      <c r="B62" s="12"/>
      <c r="C62" s="12"/>
      <c r="D62" s="12"/>
      <c r="E62" s="12"/>
      <c r="F62" s="12"/>
      <c r="G62" s="12"/>
      <c r="H62" s="12"/>
      <c r="I62" s="12"/>
      <c r="J62" s="12"/>
      <c r="K62" s="12"/>
      <c r="L62" s="12"/>
      <c r="M62" s="12"/>
    </row>
    <row r="63" spans="1:13" ht="15" customHeight="1" x14ac:dyDescent="0.25">
      <c r="B63" s="12"/>
      <c r="C63" s="12"/>
      <c r="D63" s="12"/>
      <c r="E63" s="12"/>
      <c r="F63" s="12"/>
      <c r="G63" s="12"/>
      <c r="H63" s="12"/>
      <c r="I63" s="12"/>
      <c r="J63" s="12"/>
      <c r="K63" s="12"/>
      <c r="L63" s="12"/>
      <c r="M63" s="12"/>
    </row>
    <row r="64" spans="1:13" ht="15" customHeight="1" x14ac:dyDescent="0.25">
      <c r="A64" s="6"/>
      <c r="B64" s="7" t="s">
        <v>374</v>
      </c>
      <c r="C64" s="7"/>
      <c r="D64" s="7"/>
      <c r="E64" s="7"/>
      <c r="F64" s="6"/>
      <c r="G64" s="6"/>
      <c r="H64" s="6"/>
      <c r="I64" s="6"/>
      <c r="J64" s="6"/>
      <c r="K64" s="6"/>
      <c r="L64" s="6"/>
      <c r="M64" s="6"/>
    </row>
    <row r="65" spans="1:18" ht="15" customHeight="1" x14ac:dyDescent="0.25">
      <c r="B65" s="12"/>
      <c r="C65" s="12"/>
      <c r="D65" s="12"/>
      <c r="E65" s="12"/>
      <c r="F65" s="12"/>
      <c r="G65" s="12"/>
      <c r="H65" s="12"/>
      <c r="I65" s="12"/>
      <c r="J65" s="12"/>
      <c r="K65" s="12"/>
      <c r="L65" s="12"/>
      <c r="M65" s="12"/>
    </row>
    <row r="66" spans="1:18" ht="15" customHeight="1" x14ac:dyDescent="0.25">
      <c r="B66" s="397" t="s">
        <v>397</v>
      </c>
      <c r="C66" s="397"/>
      <c r="D66" s="397"/>
      <c r="E66" s="397"/>
      <c r="F66" s="398"/>
      <c r="G66" s="63">
        <v>2023</v>
      </c>
      <c r="H66" s="64">
        <v>2022</v>
      </c>
      <c r="I66" s="12"/>
      <c r="J66" s="384" t="s">
        <v>401</v>
      </c>
      <c r="K66" s="384"/>
      <c r="L66" s="384"/>
      <c r="M66" s="384"/>
    </row>
    <row r="67" spans="1:18" x14ac:dyDescent="0.25">
      <c r="B67" s="387" t="s">
        <v>398</v>
      </c>
      <c r="C67" s="388"/>
      <c r="D67" s="388"/>
      <c r="E67" s="388"/>
      <c r="F67" s="388"/>
      <c r="G67" s="39">
        <v>10569.5</v>
      </c>
      <c r="H67" s="40">
        <v>8636.5</v>
      </c>
      <c r="I67" s="12"/>
      <c r="J67" s="384"/>
      <c r="K67" s="384"/>
      <c r="L67" s="384"/>
      <c r="M67" s="384"/>
    </row>
    <row r="68" spans="1:18" x14ac:dyDescent="0.25">
      <c r="B68" s="370" t="s">
        <v>399</v>
      </c>
      <c r="C68" s="371"/>
      <c r="D68" s="371"/>
      <c r="E68" s="371"/>
      <c r="F68" s="371"/>
      <c r="G68" s="27">
        <v>3142</v>
      </c>
      <c r="H68" s="28">
        <v>1935.9</v>
      </c>
      <c r="I68" s="12"/>
      <c r="J68" s="384"/>
      <c r="K68" s="384"/>
      <c r="L68" s="384"/>
      <c r="M68" s="384"/>
    </row>
    <row r="69" spans="1:18" x14ac:dyDescent="0.25">
      <c r="B69" s="399" t="s">
        <v>400</v>
      </c>
      <c r="C69" s="400"/>
      <c r="D69" s="400"/>
      <c r="E69" s="400"/>
      <c r="F69" s="400"/>
      <c r="G69" s="110">
        <v>0.29699999999999999</v>
      </c>
      <c r="H69" s="111">
        <v>0.224</v>
      </c>
      <c r="I69" s="12"/>
      <c r="J69" s="384"/>
      <c r="K69" s="384"/>
      <c r="L69" s="384"/>
      <c r="M69" s="384"/>
    </row>
    <row r="70" spans="1:18" ht="15" customHeight="1" x14ac:dyDescent="0.25">
      <c r="B70" s="12"/>
      <c r="C70" s="12"/>
      <c r="D70" s="12"/>
      <c r="E70" s="12"/>
      <c r="F70" s="12"/>
      <c r="G70" s="12"/>
      <c r="H70" s="12"/>
      <c r="I70" s="12"/>
      <c r="J70" s="384"/>
      <c r="K70" s="384"/>
      <c r="L70" s="384"/>
      <c r="M70" s="384"/>
    </row>
    <row r="71" spans="1:18" ht="15" customHeight="1" x14ac:dyDescent="0.25">
      <c r="B71" s="12"/>
      <c r="C71" s="12"/>
      <c r="D71" s="12"/>
      <c r="E71" s="12"/>
      <c r="F71" s="12"/>
      <c r="G71" s="12"/>
      <c r="H71" s="12"/>
      <c r="I71" s="12"/>
      <c r="J71" s="12"/>
      <c r="K71" s="12"/>
      <c r="L71" s="12"/>
      <c r="M71" s="12"/>
    </row>
    <row r="72" spans="1:18" x14ac:dyDescent="0.25">
      <c r="A72" s="6"/>
      <c r="B72" s="7" t="s">
        <v>375</v>
      </c>
      <c r="C72" s="6"/>
      <c r="D72" s="6"/>
      <c r="E72" s="6"/>
      <c r="F72" s="6"/>
      <c r="G72" s="6"/>
      <c r="H72" s="6"/>
      <c r="I72" s="6"/>
      <c r="J72" s="6"/>
      <c r="K72" s="6"/>
      <c r="L72" s="6"/>
      <c r="M72" s="6"/>
    </row>
    <row r="74" spans="1:18" ht="15" customHeight="1" x14ac:dyDescent="0.25">
      <c r="B74" s="472" t="s">
        <v>402</v>
      </c>
      <c r="C74" s="470"/>
      <c r="D74" s="470"/>
      <c r="E74" s="470"/>
      <c r="F74" s="469">
        <v>2023</v>
      </c>
      <c r="G74" s="469"/>
      <c r="H74" s="470">
        <v>2022</v>
      </c>
      <c r="I74" s="470"/>
      <c r="J74" s="470">
        <v>2021</v>
      </c>
      <c r="K74" s="471"/>
      <c r="L74" s="11"/>
      <c r="M74" s="11"/>
    </row>
    <row r="75" spans="1:18" x14ac:dyDescent="0.25">
      <c r="B75" s="473"/>
      <c r="C75" s="474"/>
      <c r="D75" s="474"/>
      <c r="E75" s="474"/>
      <c r="F75" s="68" t="s">
        <v>403</v>
      </c>
      <c r="G75" s="70" t="s">
        <v>404</v>
      </c>
      <c r="H75" s="89" t="s">
        <v>403</v>
      </c>
      <c r="I75" s="91" t="s">
        <v>404</v>
      </c>
      <c r="J75" s="89" t="s">
        <v>403</v>
      </c>
      <c r="K75" s="92" t="s">
        <v>404</v>
      </c>
      <c r="L75" s="11"/>
      <c r="M75" s="11"/>
      <c r="O75" s="50"/>
      <c r="P75" s="50"/>
      <c r="Q75" s="50"/>
      <c r="R75" s="50"/>
    </row>
    <row r="76" spans="1:18" x14ac:dyDescent="0.25">
      <c r="B76" s="378" t="s">
        <v>405</v>
      </c>
      <c r="C76" s="378"/>
      <c r="D76" s="378"/>
      <c r="E76" s="378"/>
      <c r="F76" s="378"/>
      <c r="G76" s="378"/>
      <c r="H76" s="378"/>
      <c r="I76" s="378"/>
      <c r="J76" s="378"/>
      <c r="K76" s="378"/>
      <c r="L76" s="11"/>
      <c r="M76" s="11"/>
      <c r="O76" s="50"/>
      <c r="P76" s="51"/>
      <c r="Q76" s="51"/>
      <c r="R76" s="51"/>
    </row>
    <row r="77" spans="1:18" x14ac:dyDescent="0.25">
      <c r="B77" s="374" t="s">
        <v>406</v>
      </c>
      <c r="C77" s="375"/>
      <c r="D77" s="375"/>
      <c r="E77" s="375"/>
      <c r="F77" s="112">
        <v>0</v>
      </c>
      <c r="G77" s="123">
        <v>0</v>
      </c>
      <c r="H77" s="112">
        <v>0</v>
      </c>
      <c r="I77" s="119">
        <v>0</v>
      </c>
      <c r="J77" s="112">
        <v>1</v>
      </c>
      <c r="K77" s="121">
        <v>0.5</v>
      </c>
      <c r="L77" s="11"/>
      <c r="M77" s="11"/>
      <c r="P77" s="51"/>
      <c r="Q77" s="51"/>
      <c r="R77" s="51"/>
    </row>
    <row r="78" spans="1:18" x14ac:dyDescent="0.25">
      <c r="B78" s="393" t="s">
        <v>407</v>
      </c>
      <c r="C78" s="394"/>
      <c r="D78" s="394"/>
      <c r="E78" s="394"/>
      <c r="F78" s="113">
        <v>36</v>
      </c>
      <c r="G78" s="120">
        <v>0.224</v>
      </c>
      <c r="H78" s="113">
        <v>142</v>
      </c>
      <c r="I78" s="120">
        <v>0.94699999999999995</v>
      </c>
      <c r="J78" s="113">
        <v>87</v>
      </c>
      <c r="K78" s="122">
        <v>0.69</v>
      </c>
      <c r="L78" s="11"/>
      <c r="M78" s="11"/>
      <c r="O78" s="10"/>
      <c r="P78" s="51"/>
      <c r="Q78" s="51"/>
      <c r="R78" s="51"/>
    </row>
    <row r="79" spans="1:18" x14ac:dyDescent="0.25">
      <c r="B79" s="378" t="s">
        <v>408</v>
      </c>
      <c r="C79" s="378"/>
      <c r="D79" s="378"/>
      <c r="E79" s="378"/>
      <c r="F79" s="378"/>
      <c r="G79" s="378"/>
      <c r="H79" s="378"/>
      <c r="I79" s="378"/>
      <c r="J79" s="378"/>
      <c r="K79" s="378"/>
      <c r="L79" s="11"/>
      <c r="M79" s="11"/>
      <c r="O79" s="10"/>
      <c r="P79" s="51"/>
      <c r="Q79" s="51"/>
      <c r="R79" s="51"/>
    </row>
    <row r="80" spans="1:18" x14ac:dyDescent="0.25">
      <c r="B80" s="374" t="s">
        <v>409</v>
      </c>
      <c r="C80" s="375"/>
      <c r="D80" s="375"/>
      <c r="E80" s="375"/>
      <c r="F80" s="112">
        <v>0</v>
      </c>
      <c r="G80" s="123">
        <v>0</v>
      </c>
      <c r="H80" s="112">
        <v>3</v>
      </c>
      <c r="I80" s="123">
        <v>1</v>
      </c>
      <c r="J80" s="112">
        <v>3</v>
      </c>
      <c r="K80" s="121">
        <v>0.66700000000000004</v>
      </c>
      <c r="L80" s="11"/>
      <c r="M80" s="11"/>
      <c r="O80" s="10"/>
      <c r="P80" s="50"/>
      <c r="Q80" s="50"/>
      <c r="R80" s="50"/>
    </row>
    <row r="81" spans="1:18" x14ac:dyDescent="0.25">
      <c r="B81" s="376" t="s">
        <v>410</v>
      </c>
      <c r="C81" s="377"/>
      <c r="D81" s="377"/>
      <c r="E81" s="377"/>
      <c r="F81" s="114">
        <v>9</v>
      </c>
      <c r="G81" s="124">
        <v>0.14499999999999999</v>
      </c>
      <c r="H81" s="114">
        <v>41</v>
      </c>
      <c r="I81" s="124">
        <v>0.83699999999999997</v>
      </c>
      <c r="J81" s="114">
        <v>29</v>
      </c>
      <c r="K81" s="127">
        <v>0.74399999999999999</v>
      </c>
      <c r="L81" s="11"/>
      <c r="M81" s="11"/>
      <c r="O81" s="10"/>
      <c r="P81" s="50" t="s">
        <v>269</v>
      </c>
      <c r="Q81" s="50" t="s">
        <v>270</v>
      </c>
      <c r="R81" s="50" t="s">
        <v>271</v>
      </c>
    </row>
    <row r="82" spans="1:18" x14ac:dyDescent="0.25">
      <c r="B82" s="376" t="s">
        <v>411</v>
      </c>
      <c r="C82" s="377"/>
      <c r="D82" s="377"/>
      <c r="E82" s="377"/>
      <c r="F82" s="114">
        <v>2</v>
      </c>
      <c r="G82" s="124">
        <v>6.9000000000000006E-2</v>
      </c>
      <c r="H82" s="114">
        <v>19</v>
      </c>
      <c r="I82" s="124">
        <v>0.59399999999999997</v>
      </c>
      <c r="J82" s="114">
        <v>22</v>
      </c>
      <c r="K82" s="127">
        <v>0.66700000000000004</v>
      </c>
      <c r="L82" s="11"/>
      <c r="M82" s="11"/>
      <c r="P82" s="51">
        <v>0</v>
      </c>
      <c r="Q82" s="51">
        <v>260.04000000000002</v>
      </c>
      <c r="R82" s="51">
        <v>256.98</v>
      </c>
    </row>
    <row r="83" spans="1:18" x14ac:dyDescent="0.25">
      <c r="B83" s="376" t="s">
        <v>412</v>
      </c>
      <c r="C83" s="377"/>
      <c r="D83" s="377"/>
      <c r="E83" s="377"/>
      <c r="F83" s="114">
        <v>25</v>
      </c>
      <c r="G83" s="124">
        <v>0.33300000000000002</v>
      </c>
      <c r="H83" s="114">
        <v>79</v>
      </c>
      <c r="I83" s="124">
        <v>1</v>
      </c>
      <c r="J83" s="114">
        <v>34</v>
      </c>
      <c r="K83" s="127">
        <v>0.64200000000000002</v>
      </c>
      <c r="P83" s="51">
        <v>0</v>
      </c>
      <c r="Q83" s="51">
        <v>29.94</v>
      </c>
      <c r="R83" s="51">
        <v>29.69</v>
      </c>
    </row>
    <row r="84" spans="1:18" x14ac:dyDescent="0.25">
      <c r="B84" s="379" t="s">
        <v>218</v>
      </c>
      <c r="C84" s="380"/>
      <c r="D84" s="380"/>
      <c r="E84" s="380"/>
      <c r="F84" s="115">
        <v>36</v>
      </c>
      <c r="G84" s="125">
        <v>0.221</v>
      </c>
      <c r="H84" s="115">
        <v>142</v>
      </c>
      <c r="I84" s="125">
        <v>0.93400000000000005</v>
      </c>
      <c r="J84" s="115">
        <v>88</v>
      </c>
      <c r="K84" s="126">
        <v>0.68799999999999994</v>
      </c>
      <c r="P84" s="51"/>
      <c r="Q84" s="51"/>
      <c r="R84" s="51"/>
    </row>
    <row r="85" spans="1:18" x14ac:dyDescent="0.25">
      <c r="P85" s="51"/>
      <c r="Q85" s="51"/>
      <c r="R85" s="51"/>
    </row>
    <row r="86" spans="1:18" x14ac:dyDescent="0.25">
      <c r="B86" s="456" t="s">
        <v>413</v>
      </c>
      <c r="C86" s="456"/>
      <c r="D86" s="456"/>
      <c r="E86" s="456"/>
      <c r="F86" s="452"/>
      <c r="G86" s="116">
        <v>2023</v>
      </c>
      <c r="H86" s="103">
        <v>2022</v>
      </c>
      <c r="I86" s="104">
        <v>2021</v>
      </c>
      <c r="J86" s="10"/>
      <c r="K86" s="477" t="s">
        <v>417</v>
      </c>
      <c r="L86" s="477"/>
      <c r="M86" s="477"/>
      <c r="P86" s="51"/>
      <c r="Q86" s="51"/>
      <c r="R86" s="51"/>
    </row>
    <row r="87" spans="1:18" x14ac:dyDescent="0.25">
      <c r="B87" s="374" t="s">
        <v>414</v>
      </c>
      <c r="C87" s="375"/>
      <c r="D87" s="375"/>
      <c r="E87" s="375"/>
      <c r="F87" s="375"/>
      <c r="G87" s="17">
        <v>12</v>
      </c>
      <c r="H87" s="17">
        <v>13</v>
      </c>
      <c r="I87" s="52">
        <v>13</v>
      </c>
      <c r="J87" s="10"/>
      <c r="K87" s="477"/>
      <c r="L87" s="477"/>
      <c r="M87" s="477"/>
      <c r="P87" s="51"/>
      <c r="Q87" s="51"/>
      <c r="R87" s="51"/>
    </row>
    <row r="88" spans="1:18" x14ac:dyDescent="0.25">
      <c r="B88" s="376" t="s">
        <v>415</v>
      </c>
      <c r="C88" s="377"/>
      <c r="D88" s="377"/>
      <c r="E88" s="377"/>
      <c r="F88" s="377"/>
      <c r="G88" s="15">
        <v>2</v>
      </c>
      <c r="H88" s="15">
        <v>4</v>
      </c>
      <c r="I88" s="20">
        <v>13</v>
      </c>
      <c r="J88" s="10"/>
      <c r="K88" s="477"/>
      <c r="L88" s="477"/>
      <c r="M88" s="477"/>
      <c r="P88" s="51"/>
      <c r="Q88" s="51"/>
      <c r="R88" s="51"/>
    </row>
    <row r="89" spans="1:18" x14ac:dyDescent="0.25">
      <c r="B89" s="393" t="s">
        <v>416</v>
      </c>
      <c r="C89" s="394"/>
      <c r="D89" s="394"/>
      <c r="E89" s="394"/>
      <c r="F89" s="394"/>
      <c r="G89" s="117">
        <v>0.16700000000000001</v>
      </c>
      <c r="H89" s="117">
        <v>0.308</v>
      </c>
      <c r="I89" s="118">
        <v>1</v>
      </c>
      <c r="J89" s="10"/>
      <c r="K89" s="477"/>
      <c r="L89" s="477"/>
      <c r="M89" s="477"/>
      <c r="O89" s="50"/>
      <c r="P89" s="51"/>
      <c r="Q89" s="51"/>
      <c r="R89" s="51"/>
    </row>
    <row r="90" spans="1:18" x14ac:dyDescent="0.25">
      <c r="B90" s="10"/>
      <c r="C90" s="10"/>
      <c r="D90" s="10"/>
      <c r="E90" s="10"/>
      <c r="F90" s="10"/>
      <c r="G90" s="10"/>
      <c r="H90" s="10"/>
      <c r="I90" s="10"/>
      <c r="J90" s="10"/>
      <c r="K90" s="10"/>
      <c r="L90" s="10"/>
      <c r="M90" s="10"/>
      <c r="O90" s="50"/>
      <c r="P90" s="51"/>
      <c r="Q90" s="51"/>
      <c r="R90" s="51"/>
    </row>
    <row r="91" spans="1:18" x14ac:dyDescent="0.25">
      <c r="O91" s="50"/>
      <c r="P91" s="51"/>
      <c r="Q91" s="51"/>
      <c r="R91" s="51"/>
    </row>
    <row r="92" spans="1:18" ht="15" customHeight="1" x14ac:dyDescent="0.25">
      <c r="A92" s="6"/>
      <c r="B92" s="7" t="s">
        <v>376</v>
      </c>
      <c r="C92" s="65"/>
      <c r="D92" s="65"/>
      <c r="E92" s="65"/>
      <c r="F92" s="65"/>
      <c r="G92" s="65"/>
      <c r="H92" s="65"/>
      <c r="I92" s="65"/>
      <c r="J92" s="65"/>
      <c r="K92" s="65"/>
      <c r="L92" s="65"/>
      <c r="M92" s="65"/>
    </row>
    <row r="93" spans="1:18" x14ac:dyDescent="0.25">
      <c r="O93" s="50"/>
      <c r="P93" s="51"/>
      <c r="Q93" s="51"/>
      <c r="R93" s="51"/>
    </row>
    <row r="94" spans="1:18" x14ac:dyDescent="0.25">
      <c r="B94" s="418" t="s">
        <v>418</v>
      </c>
      <c r="C94" s="418"/>
      <c r="D94" s="418"/>
      <c r="E94" s="418"/>
      <c r="F94" s="418"/>
      <c r="G94" s="418"/>
      <c r="H94" s="418"/>
      <c r="I94" s="418"/>
      <c r="J94" s="418"/>
      <c r="K94" s="418"/>
      <c r="L94" s="418"/>
      <c r="M94" s="418"/>
      <c r="O94" s="50"/>
      <c r="P94" s="51"/>
      <c r="Q94" s="51"/>
      <c r="R94" s="51"/>
    </row>
    <row r="97" spans="1:14" ht="15" customHeight="1" x14ac:dyDescent="0.25">
      <c r="A97" s="6"/>
      <c r="B97" s="7" t="s">
        <v>377</v>
      </c>
      <c r="C97" s="65"/>
      <c r="D97" s="65"/>
      <c r="E97" s="65"/>
      <c r="F97" s="65"/>
      <c r="G97" s="65"/>
      <c r="H97" s="65"/>
      <c r="I97" s="65"/>
      <c r="J97" s="65"/>
      <c r="K97" s="65"/>
      <c r="L97" s="65"/>
      <c r="M97" s="65"/>
    </row>
    <row r="98" spans="1:14" ht="15" customHeight="1" x14ac:dyDescent="0.25">
      <c r="A98" s="6"/>
      <c r="B98" s="7" t="s">
        <v>378</v>
      </c>
      <c r="C98" s="65"/>
      <c r="D98" s="65"/>
      <c r="E98" s="65"/>
      <c r="F98" s="65"/>
      <c r="G98" s="65"/>
      <c r="H98" s="65"/>
      <c r="I98" s="65"/>
      <c r="J98" s="65"/>
      <c r="K98" s="65"/>
      <c r="L98" s="65"/>
      <c r="M98" s="65"/>
    </row>
    <row r="99" spans="1:14" ht="15" customHeight="1" x14ac:dyDescent="0.25">
      <c r="A99" s="6"/>
      <c r="B99" s="7" t="s">
        <v>379</v>
      </c>
      <c r="C99" s="65"/>
      <c r="D99" s="65"/>
      <c r="E99" s="65"/>
      <c r="F99" s="65"/>
      <c r="G99" s="65"/>
      <c r="H99" s="65"/>
      <c r="I99" s="65"/>
      <c r="J99" s="65"/>
      <c r="K99" s="65"/>
      <c r="L99" s="65"/>
      <c r="M99" s="65"/>
    </row>
    <row r="100" spans="1:14" ht="15" customHeight="1" x14ac:dyDescent="0.25">
      <c r="A100" s="6"/>
      <c r="B100" s="7" t="s">
        <v>380</v>
      </c>
      <c r="C100" s="65"/>
      <c r="D100" s="65"/>
      <c r="E100" s="65"/>
      <c r="F100" s="65"/>
      <c r="G100" s="65"/>
      <c r="H100" s="65"/>
      <c r="I100" s="65"/>
      <c r="J100" s="65"/>
      <c r="K100" s="65"/>
      <c r="L100" s="65"/>
      <c r="M100" s="65"/>
    </row>
    <row r="102" spans="1:14" ht="15" customHeight="1" x14ac:dyDescent="0.25">
      <c r="B102" s="384" t="s">
        <v>419</v>
      </c>
      <c r="C102" s="384"/>
      <c r="D102" s="384"/>
      <c r="E102" s="384"/>
      <c r="F102" s="384"/>
      <c r="G102" s="384"/>
      <c r="H102" s="384"/>
      <c r="I102" s="384"/>
      <c r="J102" s="384"/>
      <c r="K102" s="384"/>
      <c r="L102" s="384"/>
      <c r="M102" s="384"/>
    </row>
    <row r="103" spans="1:14" x14ac:dyDescent="0.25">
      <c r="B103" s="384"/>
      <c r="C103" s="384"/>
      <c r="D103" s="384"/>
      <c r="E103" s="384"/>
      <c r="F103" s="384"/>
      <c r="G103" s="384"/>
      <c r="H103" s="384"/>
      <c r="I103" s="384"/>
      <c r="J103" s="384"/>
      <c r="K103" s="384"/>
      <c r="L103" s="384"/>
      <c r="M103" s="384"/>
    </row>
    <row r="104" spans="1:14" x14ac:dyDescent="0.25">
      <c r="B104" s="384"/>
      <c r="C104" s="384"/>
      <c r="D104" s="384"/>
      <c r="E104" s="384"/>
      <c r="F104" s="384"/>
      <c r="G104" s="384"/>
      <c r="H104" s="384"/>
      <c r="I104" s="384"/>
      <c r="J104" s="384"/>
      <c r="K104" s="384"/>
      <c r="L104" s="384"/>
      <c r="M104" s="384"/>
    </row>
    <row r="105" spans="1:14" x14ac:dyDescent="0.25">
      <c r="B105" s="384"/>
      <c r="C105" s="384"/>
      <c r="D105" s="384"/>
      <c r="E105" s="384"/>
      <c r="F105" s="384"/>
      <c r="G105" s="384"/>
      <c r="H105" s="384"/>
      <c r="I105" s="384"/>
      <c r="J105" s="384"/>
      <c r="K105" s="384"/>
      <c r="L105" s="384"/>
      <c r="M105" s="384"/>
    </row>
    <row r="106" spans="1:14" x14ac:dyDescent="0.25">
      <c r="B106" s="384"/>
      <c r="C106" s="384"/>
      <c r="D106" s="384"/>
      <c r="E106" s="384"/>
      <c r="F106" s="384"/>
      <c r="G106" s="384"/>
      <c r="H106" s="384"/>
      <c r="I106" s="384"/>
      <c r="J106" s="384"/>
      <c r="K106" s="384"/>
      <c r="L106" s="384"/>
      <c r="M106" s="384"/>
    </row>
    <row r="107" spans="1:14" x14ac:dyDescent="0.25">
      <c r="B107" s="384"/>
      <c r="C107" s="384"/>
      <c r="D107" s="384"/>
      <c r="E107" s="384"/>
      <c r="F107" s="384"/>
      <c r="G107" s="384"/>
      <c r="H107" s="384"/>
      <c r="I107" s="384"/>
      <c r="J107" s="384"/>
      <c r="K107" s="384"/>
      <c r="L107" s="384"/>
      <c r="M107" s="384"/>
    </row>
    <row r="108" spans="1:14" x14ac:dyDescent="0.25">
      <c r="B108" s="12"/>
      <c r="C108" s="12"/>
      <c r="D108" s="12"/>
      <c r="E108" s="12"/>
      <c r="F108" s="12"/>
      <c r="G108" s="12"/>
      <c r="H108" s="12"/>
      <c r="I108" s="12"/>
      <c r="J108" s="12"/>
      <c r="K108" s="12"/>
      <c r="L108" s="12"/>
      <c r="M108" s="12"/>
    </row>
    <row r="109" spans="1:14" x14ac:dyDescent="0.25">
      <c r="B109" s="452" t="s">
        <v>420</v>
      </c>
      <c r="C109" s="453"/>
      <c r="D109" s="453"/>
      <c r="E109" s="453"/>
      <c r="F109" s="116">
        <v>2023</v>
      </c>
      <c r="G109" s="103">
        <v>2022</v>
      </c>
      <c r="H109" s="104">
        <v>2021</v>
      </c>
      <c r="I109" s="12"/>
      <c r="J109" s="12"/>
      <c r="K109" s="12"/>
      <c r="L109" s="12"/>
      <c r="M109" s="12"/>
    </row>
    <row r="110" spans="1:14" x14ac:dyDescent="0.25">
      <c r="B110" s="374" t="s">
        <v>421</v>
      </c>
      <c r="C110" s="375"/>
      <c r="D110" s="375"/>
      <c r="E110" s="375"/>
      <c r="F110" s="24">
        <v>50.2</v>
      </c>
      <c r="G110" s="128">
        <v>58.65</v>
      </c>
      <c r="H110" s="129">
        <v>55.73</v>
      </c>
      <c r="I110" s="12"/>
      <c r="J110" s="13"/>
      <c r="K110" s="12"/>
      <c r="L110" s="12"/>
      <c r="M110" s="12"/>
    </row>
    <row r="111" spans="1:14" x14ac:dyDescent="0.25">
      <c r="B111" s="370" t="s">
        <v>422</v>
      </c>
      <c r="C111" s="371"/>
      <c r="D111" s="371"/>
      <c r="E111" s="371"/>
      <c r="F111" s="354">
        <v>194.49</v>
      </c>
      <c r="G111" s="130">
        <v>455.42</v>
      </c>
      <c r="H111" s="131">
        <v>86.54</v>
      </c>
      <c r="I111" s="12"/>
      <c r="J111" s="12"/>
      <c r="K111" s="12"/>
      <c r="L111" s="12"/>
      <c r="M111" s="12"/>
    </row>
    <row r="112" spans="1:14" x14ac:dyDescent="0.25">
      <c r="B112" s="370" t="s">
        <v>423</v>
      </c>
      <c r="C112" s="371"/>
      <c r="D112" s="371"/>
      <c r="E112" s="371"/>
      <c r="F112" s="361">
        <v>82.792000000000002</v>
      </c>
      <c r="G112" s="132">
        <v>123.01</v>
      </c>
      <c r="H112" s="133">
        <v>113.73</v>
      </c>
      <c r="I112" s="12"/>
      <c r="J112" s="13"/>
      <c r="K112" s="12"/>
      <c r="L112" s="12"/>
      <c r="M112" s="12"/>
      <c r="N112" s="10"/>
    </row>
    <row r="113" spans="1:14" x14ac:dyDescent="0.25">
      <c r="B113" s="379" t="s">
        <v>218</v>
      </c>
      <c r="C113" s="380"/>
      <c r="D113" s="380"/>
      <c r="E113" s="380"/>
      <c r="F113" s="362">
        <v>327.45569999999998</v>
      </c>
      <c r="G113" s="134">
        <v>637.1</v>
      </c>
      <c r="H113" s="135">
        <v>256</v>
      </c>
      <c r="I113" s="12"/>
      <c r="J113" s="12"/>
      <c r="K113" s="12"/>
      <c r="L113" s="12"/>
      <c r="M113" s="12"/>
    </row>
    <row r="114" spans="1:14" x14ac:dyDescent="0.25">
      <c r="B114" s="12"/>
      <c r="C114" s="12"/>
      <c r="D114" s="12"/>
      <c r="E114" s="12"/>
      <c r="F114" s="12"/>
      <c r="G114" s="12"/>
      <c r="H114" s="12"/>
      <c r="I114" s="12"/>
      <c r="J114" s="12"/>
      <c r="K114" s="12"/>
      <c r="L114" s="12"/>
      <c r="M114" s="12"/>
      <c r="N114" s="10"/>
    </row>
    <row r="115" spans="1:14" x14ac:dyDescent="0.25">
      <c r="I115" s="12"/>
      <c r="J115" s="12"/>
      <c r="K115" s="12"/>
      <c r="L115" s="12"/>
      <c r="M115" s="12"/>
      <c r="N115" s="10"/>
    </row>
    <row r="116" spans="1:14" x14ac:dyDescent="0.25">
      <c r="B116" s="456" t="s">
        <v>426</v>
      </c>
      <c r="C116" s="456"/>
      <c r="D116" s="456"/>
      <c r="E116" s="456"/>
      <c r="F116" s="452"/>
      <c r="G116" s="116">
        <v>2023</v>
      </c>
      <c r="H116" s="103">
        <v>2022</v>
      </c>
      <c r="I116" s="12"/>
      <c r="J116" s="12"/>
      <c r="K116" s="12"/>
      <c r="L116" s="12"/>
      <c r="M116" s="12"/>
    </row>
    <row r="117" spans="1:14" x14ac:dyDescent="0.25">
      <c r="B117" s="478" t="s">
        <v>424</v>
      </c>
      <c r="C117" s="478"/>
      <c r="D117" s="478"/>
      <c r="E117" s="478"/>
      <c r="F117" s="374"/>
      <c r="G117" s="352">
        <v>-62.420999999999999</v>
      </c>
      <c r="H117" s="128">
        <v>525.4</v>
      </c>
      <c r="I117" s="12"/>
      <c r="J117" s="12"/>
      <c r="K117" s="12"/>
      <c r="L117" s="12"/>
      <c r="M117" s="12"/>
    </row>
    <row r="118" spans="1:14" x14ac:dyDescent="0.25">
      <c r="B118" s="416" t="s">
        <v>425</v>
      </c>
      <c r="C118" s="416"/>
      <c r="D118" s="416"/>
      <c r="E118" s="416"/>
      <c r="F118" s="393"/>
      <c r="G118" s="353">
        <v>-36.302999999999997</v>
      </c>
      <c r="H118" s="136">
        <v>218.1</v>
      </c>
      <c r="I118" s="12"/>
      <c r="J118" s="12"/>
      <c r="K118" s="12"/>
      <c r="L118" s="12"/>
      <c r="M118" s="12"/>
    </row>
    <row r="124" spans="1:14" x14ac:dyDescent="0.25">
      <c r="A124" s="6"/>
      <c r="B124" s="7" t="s">
        <v>381</v>
      </c>
      <c r="C124" s="65"/>
      <c r="D124" s="65"/>
      <c r="E124" s="65"/>
      <c r="F124" s="65"/>
      <c r="G124" s="65"/>
      <c r="H124" s="65"/>
      <c r="I124" s="65"/>
      <c r="J124" s="65"/>
      <c r="K124" s="65"/>
      <c r="L124" s="65"/>
      <c r="M124" s="65"/>
    </row>
    <row r="125" spans="1:14" x14ac:dyDescent="0.25">
      <c r="A125" s="6"/>
      <c r="B125" s="7" t="s">
        <v>386</v>
      </c>
      <c r="C125" s="65"/>
      <c r="D125" s="65"/>
      <c r="E125" s="65"/>
      <c r="F125" s="65"/>
      <c r="G125" s="65"/>
      <c r="H125" s="65"/>
      <c r="I125" s="65"/>
      <c r="J125" s="65"/>
      <c r="K125" s="65"/>
      <c r="L125" s="65"/>
      <c r="M125" s="65"/>
    </row>
    <row r="127" spans="1:14" ht="15" customHeight="1" x14ac:dyDescent="0.25">
      <c r="B127" s="372" t="s">
        <v>430</v>
      </c>
      <c r="C127" s="373"/>
      <c r="D127" s="373"/>
      <c r="E127" s="373"/>
      <c r="F127" s="373"/>
      <c r="G127" s="373"/>
      <c r="H127" s="116">
        <v>2023</v>
      </c>
      <c r="I127" s="103">
        <v>2022</v>
      </c>
      <c r="J127" s="104">
        <v>2021</v>
      </c>
      <c r="K127" s="482" t="s">
        <v>431</v>
      </c>
      <c r="L127" s="482"/>
      <c r="M127" s="482"/>
    </row>
    <row r="128" spans="1:14" x14ac:dyDescent="0.25">
      <c r="B128" s="374" t="s">
        <v>427</v>
      </c>
      <c r="C128" s="375"/>
      <c r="D128" s="375"/>
      <c r="E128" s="375"/>
      <c r="F128" s="375"/>
      <c r="G128" s="375"/>
      <c r="H128" s="105">
        <v>67</v>
      </c>
      <c r="I128" s="105">
        <v>88</v>
      </c>
      <c r="J128" s="106">
        <v>121</v>
      </c>
      <c r="K128" s="482"/>
      <c r="L128" s="482"/>
      <c r="M128" s="482"/>
    </row>
    <row r="129" spans="1:14" ht="15" customHeight="1" x14ac:dyDescent="0.25">
      <c r="B129" s="376" t="s">
        <v>428</v>
      </c>
      <c r="C129" s="377"/>
      <c r="D129" s="377"/>
      <c r="E129" s="377"/>
      <c r="F129" s="377"/>
      <c r="G129" s="377"/>
      <c r="H129" s="137">
        <v>3</v>
      </c>
      <c r="I129" s="137">
        <v>76</v>
      </c>
      <c r="J129" s="138">
        <v>56</v>
      </c>
      <c r="K129" s="482"/>
      <c r="L129" s="482"/>
      <c r="M129" s="482"/>
    </row>
    <row r="130" spans="1:14" x14ac:dyDescent="0.25">
      <c r="B130" s="379" t="s">
        <v>429</v>
      </c>
      <c r="C130" s="380"/>
      <c r="D130" s="380"/>
      <c r="E130" s="380"/>
      <c r="F130" s="380"/>
      <c r="G130" s="380"/>
      <c r="H130" s="139">
        <v>4.4999999999999998E-2</v>
      </c>
      <c r="I130" s="139">
        <v>0.86363636363636365</v>
      </c>
      <c r="J130" s="140">
        <v>0.46280991735537191</v>
      </c>
      <c r="K130" s="482"/>
      <c r="L130" s="482"/>
      <c r="M130" s="482"/>
    </row>
    <row r="131" spans="1:14" x14ac:dyDescent="0.25">
      <c r="B131" s="479" t="s">
        <v>657</v>
      </c>
      <c r="C131" s="480"/>
      <c r="D131" s="480"/>
      <c r="E131" s="480"/>
      <c r="F131" s="480"/>
      <c r="G131" s="480"/>
      <c r="H131" s="480"/>
      <c r="I131" s="480"/>
      <c r="J131" s="481"/>
      <c r="K131" s="482"/>
      <c r="L131" s="482"/>
      <c r="M131" s="482"/>
    </row>
    <row r="132" spans="1:14" x14ac:dyDescent="0.25">
      <c r="B132" s="11"/>
      <c r="C132" s="11"/>
      <c r="D132" s="11"/>
      <c r="E132" s="11"/>
      <c r="F132" s="11"/>
      <c r="G132" s="11"/>
      <c r="H132" s="11"/>
      <c r="I132" s="11"/>
      <c r="J132" s="11"/>
      <c r="K132" s="11"/>
      <c r="L132" s="11"/>
      <c r="M132" s="11"/>
    </row>
    <row r="134" spans="1:14" x14ac:dyDescent="0.25">
      <c r="A134" s="6"/>
      <c r="B134" s="7" t="s">
        <v>382</v>
      </c>
      <c r="C134" s="65"/>
      <c r="D134" s="65"/>
      <c r="E134" s="65"/>
      <c r="F134" s="65"/>
      <c r="G134" s="65"/>
      <c r="H134" s="65"/>
      <c r="I134" s="65"/>
      <c r="J134" s="65"/>
      <c r="K134" s="65"/>
      <c r="L134" s="65"/>
      <c r="M134" s="65"/>
    </row>
    <row r="135" spans="1:14" x14ac:dyDescent="0.25">
      <c r="A135" s="6"/>
      <c r="B135" s="7" t="s">
        <v>387</v>
      </c>
      <c r="C135" s="65"/>
      <c r="D135" s="65"/>
      <c r="E135" s="65"/>
      <c r="F135" s="65"/>
      <c r="G135" s="65"/>
      <c r="H135" s="65"/>
      <c r="I135" s="65"/>
      <c r="J135" s="65"/>
      <c r="K135" s="65"/>
      <c r="L135" s="65"/>
      <c r="M135" s="65"/>
    </row>
    <row r="137" spans="1:14" x14ac:dyDescent="0.25">
      <c r="B137" s="372" t="s">
        <v>432</v>
      </c>
      <c r="C137" s="373"/>
      <c r="D137" s="373"/>
      <c r="E137" s="373"/>
      <c r="F137" s="373"/>
      <c r="G137" s="373"/>
      <c r="H137" s="116">
        <v>2023</v>
      </c>
      <c r="I137" s="103">
        <v>2022</v>
      </c>
      <c r="J137" s="104">
        <v>2021</v>
      </c>
    </row>
    <row r="138" spans="1:14" x14ac:dyDescent="0.25">
      <c r="B138" s="374" t="s">
        <v>439</v>
      </c>
      <c r="C138" s="375"/>
      <c r="D138" s="375"/>
      <c r="E138" s="375"/>
      <c r="F138" s="375"/>
      <c r="G138" s="375"/>
      <c r="H138" s="17">
        <v>32</v>
      </c>
      <c r="I138" s="17">
        <v>21</v>
      </c>
      <c r="J138" s="52">
        <v>21</v>
      </c>
    </row>
    <row r="139" spans="1:14" x14ac:dyDescent="0.25">
      <c r="B139" s="376" t="s">
        <v>438</v>
      </c>
      <c r="C139" s="377"/>
      <c r="D139" s="377"/>
      <c r="E139" s="377"/>
      <c r="F139" s="377"/>
      <c r="G139" s="377"/>
      <c r="H139" s="141">
        <v>1</v>
      </c>
      <c r="I139" s="141">
        <v>1</v>
      </c>
      <c r="J139" s="142">
        <v>1</v>
      </c>
    </row>
    <row r="140" spans="1:14" x14ac:dyDescent="0.25">
      <c r="B140" s="376" t="s">
        <v>433</v>
      </c>
      <c r="C140" s="377"/>
      <c r="D140" s="377"/>
      <c r="E140" s="377"/>
      <c r="F140" s="377"/>
      <c r="G140" s="377"/>
      <c r="H140" s="15">
        <v>8</v>
      </c>
      <c r="I140" s="15">
        <v>5</v>
      </c>
      <c r="J140" s="20">
        <v>5</v>
      </c>
      <c r="N140" s="13"/>
    </row>
    <row r="141" spans="1:14" x14ac:dyDescent="0.25">
      <c r="B141" s="376" t="s">
        <v>434</v>
      </c>
      <c r="C141" s="377"/>
      <c r="D141" s="377"/>
      <c r="E141" s="377"/>
      <c r="F141" s="377"/>
      <c r="G141" s="377"/>
      <c r="H141" s="141">
        <v>0.219</v>
      </c>
      <c r="I141" s="141">
        <v>0.23809523809523808</v>
      </c>
      <c r="J141" s="142">
        <v>0.23809523809523808</v>
      </c>
      <c r="N141" s="13"/>
    </row>
    <row r="142" spans="1:14" x14ac:dyDescent="0.25">
      <c r="B142" s="376" t="s">
        <v>435</v>
      </c>
      <c r="C142" s="377"/>
      <c r="D142" s="377"/>
      <c r="E142" s="377"/>
      <c r="F142" s="377"/>
      <c r="G142" s="377"/>
      <c r="H142" s="15">
        <v>0</v>
      </c>
      <c r="I142" s="15">
        <v>0</v>
      </c>
      <c r="J142" s="20">
        <v>0</v>
      </c>
      <c r="N142" s="13"/>
    </row>
    <row r="143" spans="1:14" x14ac:dyDescent="0.25">
      <c r="B143" s="393" t="s">
        <v>436</v>
      </c>
      <c r="C143" s="394"/>
      <c r="D143" s="394"/>
      <c r="E143" s="394"/>
      <c r="F143" s="394"/>
      <c r="G143" s="394"/>
      <c r="H143" s="143">
        <v>0</v>
      </c>
      <c r="I143" s="143">
        <v>0</v>
      </c>
      <c r="J143" s="144">
        <v>0</v>
      </c>
    </row>
    <row r="144" spans="1:14" x14ac:dyDescent="0.25">
      <c r="B144" s="417" t="s">
        <v>437</v>
      </c>
      <c r="C144" s="417"/>
      <c r="D144" s="417"/>
      <c r="E144" s="417"/>
      <c r="F144" s="417"/>
      <c r="G144" s="417"/>
      <c r="H144" s="417"/>
      <c r="I144" s="417"/>
      <c r="J144" s="417"/>
    </row>
    <row r="147" spans="1:13" x14ac:dyDescent="0.25">
      <c r="A147" s="6"/>
      <c r="B147" s="7" t="s">
        <v>388</v>
      </c>
      <c r="C147" s="6"/>
      <c r="D147" s="6"/>
      <c r="E147" s="6"/>
      <c r="F147" s="6"/>
      <c r="G147" s="6"/>
      <c r="H147" s="6"/>
      <c r="I147" s="6"/>
      <c r="J147" s="6"/>
      <c r="K147" s="6"/>
      <c r="L147" s="6"/>
      <c r="M147" s="6"/>
    </row>
    <row r="149" spans="1:13" x14ac:dyDescent="0.25">
      <c r="B149" s="418" t="s">
        <v>440</v>
      </c>
      <c r="C149" s="418"/>
      <c r="D149" s="418"/>
      <c r="E149" s="418"/>
      <c r="F149" s="418"/>
      <c r="G149" s="418"/>
      <c r="H149" s="418"/>
      <c r="I149" s="418"/>
      <c r="J149" s="418"/>
      <c r="K149" s="418"/>
      <c r="L149" s="418"/>
      <c r="M149" s="418"/>
    </row>
    <row r="152" spans="1:13" x14ac:dyDescent="0.25">
      <c r="A152" s="6"/>
      <c r="B152" s="7" t="s">
        <v>389</v>
      </c>
      <c r="C152" s="6"/>
      <c r="D152" s="6"/>
      <c r="E152" s="6"/>
      <c r="F152" s="6"/>
      <c r="G152" s="6"/>
      <c r="H152" s="6"/>
      <c r="I152" s="6"/>
      <c r="J152" s="6"/>
      <c r="K152" s="6"/>
      <c r="L152" s="6"/>
      <c r="M152" s="6"/>
    </row>
    <row r="154" spans="1:13" x14ac:dyDescent="0.25">
      <c r="B154" s="418" t="s">
        <v>441</v>
      </c>
      <c r="C154" s="418"/>
      <c r="D154" s="418"/>
      <c r="E154" s="418"/>
      <c r="F154" s="418"/>
      <c r="G154" s="418"/>
      <c r="H154" s="418"/>
      <c r="I154" s="418"/>
      <c r="J154" s="418"/>
      <c r="K154" s="418"/>
      <c r="L154" s="418"/>
      <c r="M154" s="418"/>
    </row>
    <row r="155" spans="1:13" x14ac:dyDescent="0.25">
      <c r="B155" s="418"/>
      <c r="C155" s="418"/>
      <c r="D155" s="418"/>
      <c r="E155" s="418"/>
      <c r="F155" s="418"/>
      <c r="G155" s="418"/>
      <c r="H155" s="418"/>
      <c r="I155" s="418"/>
      <c r="J155" s="418"/>
      <c r="K155" s="418"/>
      <c r="L155" s="418"/>
      <c r="M155" s="418"/>
    </row>
    <row r="158" spans="1:13" x14ac:dyDescent="0.25">
      <c r="A158" s="6"/>
      <c r="B158" s="7" t="s">
        <v>390</v>
      </c>
      <c r="C158" s="6"/>
      <c r="D158" s="6"/>
      <c r="E158" s="6"/>
      <c r="F158" s="6"/>
      <c r="G158" s="6"/>
      <c r="H158" s="6"/>
      <c r="I158" s="6"/>
      <c r="J158" s="6"/>
      <c r="K158" s="6"/>
      <c r="L158" s="6"/>
      <c r="M158" s="6"/>
    </row>
    <row r="160" spans="1:13" x14ac:dyDescent="0.25">
      <c r="B160" s="418" t="s">
        <v>442</v>
      </c>
      <c r="C160" s="418"/>
      <c r="D160" s="418"/>
      <c r="E160" s="418"/>
      <c r="F160" s="418"/>
      <c r="G160" s="418"/>
      <c r="H160" s="418"/>
      <c r="I160" s="418"/>
      <c r="J160" s="418"/>
      <c r="K160" s="418"/>
      <c r="L160" s="418"/>
      <c r="M160" s="418"/>
    </row>
    <row r="161" spans="2:13" x14ac:dyDescent="0.25">
      <c r="B161" s="418"/>
      <c r="C161" s="418"/>
      <c r="D161" s="418"/>
      <c r="E161" s="418"/>
      <c r="F161" s="418"/>
      <c r="G161" s="418"/>
      <c r="H161" s="418"/>
      <c r="I161" s="418"/>
      <c r="J161" s="418"/>
      <c r="K161" s="418"/>
      <c r="L161" s="418"/>
      <c r="M161" s="418"/>
    </row>
    <row r="162" spans="2:13" x14ac:dyDescent="0.25">
      <c r="B162" s="418"/>
      <c r="C162" s="418"/>
      <c r="D162" s="418"/>
      <c r="E162" s="418"/>
      <c r="F162" s="418"/>
      <c r="G162" s="418"/>
      <c r="H162" s="418"/>
      <c r="I162" s="418"/>
      <c r="J162" s="418"/>
      <c r="K162" s="418"/>
      <c r="L162" s="418"/>
      <c r="M162" s="418"/>
    </row>
  </sheetData>
  <sheetProtection algorithmName="SHA-512" hashValue="Tvt0Q2Ru+Y1/RJqqWpmYcgrnffLTO/xsJEVMwf+ed0mNuIWMmAGYe56w5CmyQBpa9fBXZvnSXq8aaddxtX8imw==" saltValue="3WlYB8ereWf4qc38vlMOPg==" spinCount="100000" sheet="1" objects="1" scenarios="1"/>
  <mergeCells count="73">
    <mergeCell ref="B160:M162"/>
    <mergeCell ref="B131:J131"/>
    <mergeCell ref="K127:M131"/>
    <mergeCell ref="B137:G137"/>
    <mergeCell ref="B138:G138"/>
    <mergeCell ref="B139:G139"/>
    <mergeCell ref="B140:G140"/>
    <mergeCell ref="B130:G130"/>
    <mergeCell ref="B127:G127"/>
    <mergeCell ref="B128:G128"/>
    <mergeCell ref="B129:G129"/>
    <mergeCell ref="B141:G141"/>
    <mergeCell ref="B142:G142"/>
    <mergeCell ref="B143:G143"/>
    <mergeCell ref="B144:J144"/>
    <mergeCell ref="B154:M155"/>
    <mergeCell ref="B113:E113"/>
    <mergeCell ref="B112:E112"/>
    <mergeCell ref="B116:F116"/>
    <mergeCell ref="B117:F117"/>
    <mergeCell ref="B118:F118"/>
    <mergeCell ref="B109:E109"/>
    <mergeCell ref="B110:E110"/>
    <mergeCell ref="B111:E111"/>
    <mergeCell ref="B82:E82"/>
    <mergeCell ref="B83:E83"/>
    <mergeCell ref="B84:E84"/>
    <mergeCell ref="B86:F86"/>
    <mergeCell ref="B87:F87"/>
    <mergeCell ref="B88:F88"/>
    <mergeCell ref="B89:F89"/>
    <mergeCell ref="B79:K79"/>
    <mergeCell ref="B77:E77"/>
    <mergeCell ref="B78:E78"/>
    <mergeCell ref="B80:E80"/>
    <mergeCell ref="B102:M107"/>
    <mergeCell ref="K86:M89"/>
    <mergeCell ref="B18:M45"/>
    <mergeCell ref="B50:M52"/>
    <mergeCell ref="B59:E60"/>
    <mergeCell ref="F59:F60"/>
    <mergeCell ref="G59:G60"/>
    <mergeCell ref="H59:H60"/>
    <mergeCell ref="B57:E57"/>
    <mergeCell ref="B61:E61"/>
    <mergeCell ref="B58:E58"/>
    <mergeCell ref="B149:M149"/>
    <mergeCell ref="B94:M94"/>
    <mergeCell ref="J57:M61"/>
    <mergeCell ref="B66:F66"/>
    <mergeCell ref="B67:F67"/>
    <mergeCell ref="B68:F68"/>
    <mergeCell ref="B81:E81"/>
    <mergeCell ref="B69:F69"/>
    <mergeCell ref="J66:M70"/>
    <mergeCell ref="F74:G74"/>
    <mergeCell ref="H74:I74"/>
    <mergeCell ref="J74:K74"/>
    <mergeCell ref="B74:E75"/>
    <mergeCell ref="B76:K76"/>
    <mergeCell ref="M1:M2"/>
    <mergeCell ref="G1:G2"/>
    <mergeCell ref="H1:H2"/>
    <mergeCell ref="I1:I2"/>
    <mergeCell ref="J1:J2"/>
    <mergeCell ref="K1:K2"/>
    <mergeCell ref="L1:L2"/>
    <mergeCell ref="F1:F2"/>
    <mergeCell ref="A1:A2"/>
    <mergeCell ref="B1:B2"/>
    <mergeCell ref="C1:C2"/>
    <mergeCell ref="D1:D2"/>
    <mergeCell ref="E1:E2"/>
  </mergeCells>
  <hyperlinks>
    <hyperlink ref="A1:A2" location="Início!A3" display="Início!A3" xr:uid="{FE11C2F1-A2D2-485D-9076-E461CC0C133E}"/>
    <hyperlink ref="B1:B2" location="Início!A3" display="Início" xr:uid="{9E8EA3A4-E8E4-4DA3-8C2C-3EC6CFA7823F}"/>
    <hyperlink ref="C1:C2" location="Clima!A3" display="Mudanças climáticas" xr:uid="{45ED3F8A-8D60-40DE-B736-E0C6E10870C4}"/>
    <hyperlink ref="D1:D2" location="Segurança!A3" display="Segurança" xr:uid="{D0837CA9-FCE0-471E-B235-3B9FE3BD470B}"/>
    <hyperlink ref="E1:E2" location="Governança!A3" display="Governança e estratégia" xr:uid="{8F248AF0-1454-42AB-A3B7-13FD27AEC3A4}"/>
    <hyperlink ref="F1:F2" location="Ética!A3" display="Conduta ética" xr:uid="{E41C043F-5044-42E1-96E8-9BDA5226FABF}"/>
    <hyperlink ref="G1:G2" location="Cultura!A3" display="Cultura corporativa" xr:uid="{376DEA85-DDF3-4896-94A4-DAA0F3E9371A}"/>
    <hyperlink ref="H1:H2" location="Diversidade!A3" display="Diversidade e inclusão" xr:uid="{71A74B67-BDF6-483E-8DEE-7C7FDE9C9A25}"/>
    <hyperlink ref="I1:I2" location="Ambiental!A3" display="Gestão ambiental" xr:uid="{A8145A69-C491-43A1-9CF8-4401101FB076}"/>
    <hyperlink ref="J1:J2" location="Comunidades!A3" display="Comunidades" xr:uid="{38E65622-09EF-4043-9AFB-6D87790BA0B8}"/>
    <hyperlink ref="K1:K2" location="GRI!A3" display="Índice GRI" xr:uid="{6BA5919A-A5F8-4E23-A59F-1E8DEBE63F1D}"/>
    <hyperlink ref="L1:L2" location="SASB!A3" display="Índice SASB" xr:uid="{F2DCB53F-D673-40CB-814F-681AA3C8A20B}"/>
    <hyperlink ref="M1:M2" location="TCFD!A3" display="Índice TCFD" xr:uid="{9FC64965-C5AA-4979-9A67-CA35B45D256A}"/>
  </hyperlinks>
  <pageMargins left="0.511811024" right="0.511811024" top="0.78740157499999996" bottom="0.78740157499999996" header="0.31496062000000002" footer="0.31496062000000002"/>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06B1-2282-4ACC-8447-D6A5247C1D55}">
  <dimension ref="A1:S145"/>
  <sheetViews>
    <sheetView showGridLines="0" showRowColHeaders="0" zoomScaleNormal="100" workbookViewId="0">
      <pane ySplit="2" topLeftCell="A3" activePane="bottomLeft" state="frozen"/>
      <selection pane="bottomLeft" activeCell="H1" sqref="H1:H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5" t="s">
        <v>443</v>
      </c>
    </row>
    <row r="7" spans="1:13" ht="60" customHeight="1" x14ac:dyDescent="0.25">
      <c r="B7" s="1" t="e" vm="9">
        <v>#VALUE!</v>
      </c>
      <c r="C7" s="2" t="e" vm="6">
        <v>#VALUE!</v>
      </c>
    </row>
    <row r="10" spans="1:13" x14ac:dyDescent="0.25">
      <c r="A10" s="6"/>
      <c r="B10" s="7" t="s">
        <v>444</v>
      </c>
      <c r="C10" s="7"/>
      <c r="D10" s="7"/>
      <c r="E10" s="7"/>
      <c r="F10" s="6"/>
      <c r="G10" s="6"/>
      <c r="H10" s="6"/>
      <c r="I10" s="6"/>
      <c r="J10" s="6"/>
      <c r="K10" s="6"/>
      <c r="L10" s="6"/>
      <c r="M10" s="6"/>
    </row>
    <row r="13" spans="1:13" ht="15" customHeight="1" x14ac:dyDescent="0.25">
      <c r="B13" s="491" t="s">
        <v>458</v>
      </c>
      <c r="C13" s="492"/>
      <c r="D13" s="495">
        <v>2023</v>
      </c>
      <c r="E13" s="496"/>
      <c r="F13" s="496"/>
      <c r="G13" s="497"/>
      <c r="H13" s="506">
        <v>2022</v>
      </c>
      <c r="I13" s="507"/>
      <c r="J13" s="492"/>
      <c r="K13" s="506">
        <v>2021</v>
      </c>
      <c r="L13" s="507"/>
      <c r="M13" s="508"/>
    </row>
    <row r="14" spans="1:13" ht="38.25" x14ac:dyDescent="0.25">
      <c r="B14" s="493"/>
      <c r="C14" s="494"/>
      <c r="D14" s="156" t="s">
        <v>453</v>
      </c>
      <c r="E14" s="157" t="s">
        <v>454</v>
      </c>
      <c r="F14" s="157" t="s">
        <v>459</v>
      </c>
      <c r="G14" s="158" t="s">
        <v>218</v>
      </c>
      <c r="H14" s="159" t="s">
        <v>453</v>
      </c>
      <c r="I14" s="160" t="s">
        <v>454</v>
      </c>
      <c r="J14" s="155" t="s">
        <v>218</v>
      </c>
      <c r="K14" s="159" t="s">
        <v>453</v>
      </c>
      <c r="L14" s="160" t="s">
        <v>454</v>
      </c>
      <c r="M14" s="161" t="s">
        <v>218</v>
      </c>
    </row>
    <row r="15" spans="1:13" x14ac:dyDescent="0.25">
      <c r="B15" s="490" t="s">
        <v>406</v>
      </c>
      <c r="C15" s="490"/>
      <c r="D15" s="490"/>
      <c r="E15" s="490"/>
      <c r="F15" s="490"/>
      <c r="G15" s="490"/>
      <c r="H15" s="490"/>
      <c r="I15" s="490"/>
      <c r="J15" s="490"/>
      <c r="K15" s="490"/>
      <c r="L15" s="490"/>
      <c r="M15" s="490"/>
    </row>
    <row r="16" spans="1:13" x14ac:dyDescent="0.25">
      <c r="B16" s="502" t="s">
        <v>455</v>
      </c>
      <c r="C16" s="503"/>
      <c r="D16" s="172">
        <v>1</v>
      </c>
      <c r="E16" s="166">
        <v>1</v>
      </c>
      <c r="F16" s="166">
        <v>0</v>
      </c>
      <c r="G16" s="167">
        <v>2</v>
      </c>
      <c r="H16" s="168">
        <v>1</v>
      </c>
      <c r="I16" s="166">
        <v>1</v>
      </c>
      <c r="J16" s="167">
        <v>2</v>
      </c>
      <c r="K16" s="168" t="s">
        <v>273</v>
      </c>
      <c r="L16" s="166" t="s">
        <v>273</v>
      </c>
      <c r="M16" s="169">
        <v>2</v>
      </c>
    </row>
    <row r="17" spans="2:15" x14ac:dyDescent="0.25">
      <c r="B17" s="498" t="s">
        <v>456</v>
      </c>
      <c r="C17" s="499"/>
      <c r="D17" s="114">
        <v>0</v>
      </c>
      <c r="E17" s="145">
        <v>0</v>
      </c>
      <c r="F17" s="145">
        <v>0</v>
      </c>
      <c r="G17" s="146">
        <v>0</v>
      </c>
      <c r="H17" s="149">
        <v>0</v>
      </c>
      <c r="I17" s="145">
        <v>0</v>
      </c>
      <c r="J17" s="146">
        <v>0</v>
      </c>
      <c r="K17" s="149" t="s">
        <v>273</v>
      </c>
      <c r="L17" s="145" t="s">
        <v>273</v>
      </c>
      <c r="M17" s="151">
        <v>0</v>
      </c>
    </row>
    <row r="18" spans="2:15" x14ac:dyDescent="0.25">
      <c r="B18" s="500" t="s">
        <v>218</v>
      </c>
      <c r="C18" s="501"/>
      <c r="D18" s="113">
        <v>1</v>
      </c>
      <c r="E18" s="147">
        <v>1</v>
      </c>
      <c r="F18" s="147">
        <v>0</v>
      </c>
      <c r="G18" s="148">
        <v>2</v>
      </c>
      <c r="H18" s="150">
        <v>1</v>
      </c>
      <c r="I18" s="147">
        <v>1</v>
      </c>
      <c r="J18" s="148">
        <v>2</v>
      </c>
      <c r="K18" s="150" t="s">
        <v>273</v>
      </c>
      <c r="L18" s="147" t="s">
        <v>273</v>
      </c>
      <c r="M18" s="152">
        <v>2</v>
      </c>
    </row>
    <row r="19" spans="2:15" x14ac:dyDescent="0.25">
      <c r="B19" s="490" t="s">
        <v>407</v>
      </c>
      <c r="C19" s="490"/>
      <c r="D19" s="490"/>
      <c r="E19" s="490"/>
      <c r="F19" s="490"/>
      <c r="G19" s="490"/>
      <c r="H19" s="490"/>
      <c r="I19" s="490"/>
      <c r="J19" s="490"/>
      <c r="K19" s="490"/>
      <c r="L19" s="490"/>
      <c r="M19" s="490"/>
    </row>
    <row r="20" spans="2:15" x14ac:dyDescent="0.25">
      <c r="B20" s="502" t="s">
        <v>455</v>
      </c>
      <c r="C20" s="503"/>
      <c r="D20" s="172">
        <v>86</v>
      </c>
      <c r="E20" s="166">
        <v>69</v>
      </c>
      <c r="F20" s="166">
        <v>4</v>
      </c>
      <c r="G20" s="167">
        <v>159</v>
      </c>
      <c r="H20" s="168">
        <v>86</v>
      </c>
      <c r="I20" s="166">
        <v>62</v>
      </c>
      <c r="J20" s="167">
        <v>148</v>
      </c>
      <c r="K20" s="168" t="s">
        <v>273</v>
      </c>
      <c r="L20" s="166" t="s">
        <v>273</v>
      </c>
      <c r="M20" s="169">
        <v>124</v>
      </c>
    </row>
    <row r="21" spans="2:15" ht="15" customHeight="1" x14ac:dyDescent="0.25">
      <c r="B21" s="498" t="s">
        <v>456</v>
      </c>
      <c r="C21" s="499"/>
      <c r="D21" s="114">
        <v>0</v>
      </c>
      <c r="E21" s="145">
        <v>1</v>
      </c>
      <c r="F21" s="145">
        <v>1</v>
      </c>
      <c r="G21" s="146">
        <v>2</v>
      </c>
      <c r="H21" s="149">
        <v>1</v>
      </c>
      <c r="I21" s="145">
        <v>1</v>
      </c>
      <c r="J21" s="146">
        <v>2</v>
      </c>
      <c r="K21" s="149">
        <v>1</v>
      </c>
      <c r="L21" s="145">
        <v>1</v>
      </c>
      <c r="M21" s="151">
        <v>2</v>
      </c>
    </row>
    <row r="22" spans="2:15" ht="15" customHeight="1" x14ac:dyDescent="0.25">
      <c r="B22" s="504" t="s">
        <v>218</v>
      </c>
      <c r="C22" s="505"/>
      <c r="D22" s="173">
        <v>86</v>
      </c>
      <c r="E22" s="162">
        <v>70</v>
      </c>
      <c r="F22" s="162">
        <v>5</v>
      </c>
      <c r="G22" s="163">
        <v>161</v>
      </c>
      <c r="H22" s="164">
        <v>87</v>
      </c>
      <c r="I22" s="162">
        <v>63</v>
      </c>
      <c r="J22" s="163">
        <v>150</v>
      </c>
      <c r="K22" s="164" t="s">
        <v>273</v>
      </c>
      <c r="L22" s="162" t="s">
        <v>273</v>
      </c>
      <c r="M22" s="165">
        <v>126</v>
      </c>
    </row>
    <row r="23" spans="2:15" ht="15" customHeight="1" x14ac:dyDescent="0.25">
      <c r="B23" s="490" t="s">
        <v>218</v>
      </c>
      <c r="C23" s="490"/>
      <c r="D23" s="490"/>
      <c r="E23" s="490"/>
      <c r="F23" s="490"/>
      <c r="G23" s="490"/>
      <c r="H23" s="490"/>
      <c r="I23" s="490"/>
      <c r="J23" s="490"/>
      <c r="K23" s="490"/>
      <c r="L23" s="490"/>
      <c r="M23" s="490"/>
    </row>
    <row r="24" spans="2:15" ht="15" customHeight="1" x14ac:dyDescent="0.25">
      <c r="B24" s="502" t="s">
        <v>455</v>
      </c>
      <c r="C24" s="503"/>
      <c r="D24" s="172">
        <v>87</v>
      </c>
      <c r="E24" s="166">
        <v>70</v>
      </c>
      <c r="F24" s="166">
        <v>4</v>
      </c>
      <c r="G24" s="170">
        <v>161</v>
      </c>
      <c r="H24" s="168">
        <v>87</v>
      </c>
      <c r="I24" s="166">
        <v>63</v>
      </c>
      <c r="J24" s="170">
        <v>150</v>
      </c>
      <c r="K24" s="168">
        <v>72</v>
      </c>
      <c r="L24" s="166">
        <v>54</v>
      </c>
      <c r="M24" s="171">
        <v>126</v>
      </c>
    </row>
    <row r="25" spans="2:15" ht="15" customHeight="1" x14ac:dyDescent="0.25">
      <c r="B25" s="498" t="s">
        <v>456</v>
      </c>
      <c r="C25" s="499"/>
      <c r="D25" s="114">
        <v>0</v>
      </c>
      <c r="E25" s="145">
        <v>1</v>
      </c>
      <c r="F25" s="145">
        <v>1</v>
      </c>
      <c r="G25" s="153">
        <v>2</v>
      </c>
      <c r="H25" s="149">
        <v>1</v>
      </c>
      <c r="I25" s="145">
        <v>1</v>
      </c>
      <c r="J25" s="153">
        <v>2</v>
      </c>
      <c r="K25" s="149">
        <v>1</v>
      </c>
      <c r="L25" s="145">
        <v>1</v>
      </c>
      <c r="M25" s="154">
        <v>2</v>
      </c>
    </row>
    <row r="26" spans="2:15" ht="15" customHeight="1" x14ac:dyDescent="0.25">
      <c r="B26" s="500" t="s">
        <v>218</v>
      </c>
      <c r="C26" s="501"/>
      <c r="D26" s="115">
        <v>87</v>
      </c>
      <c r="E26" s="147">
        <v>71</v>
      </c>
      <c r="F26" s="147">
        <v>5</v>
      </c>
      <c r="G26" s="148">
        <v>163</v>
      </c>
      <c r="H26" s="150">
        <v>88</v>
      </c>
      <c r="I26" s="147">
        <v>64</v>
      </c>
      <c r="J26" s="148">
        <v>152</v>
      </c>
      <c r="K26" s="150">
        <v>73</v>
      </c>
      <c r="L26" s="147">
        <v>55</v>
      </c>
      <c r="M26" s="152">
        <v>128</v>
      </c>
    </row>
    <row r="27" spans="2:15" ht="15" customHeight="1" x14ac:dyDescent="0.25">
      <c r="B27" s="392" t="s">
        <v>457</v>
      </c>
      <c r="C27" s="431"/>
      <c r="D27" s="431"/>
      <c r="E27" s="431"/>
      <c r="F27" s="431"/>
      <c r="G27" s="431"/>
      <c r="H27" s="431"/>
      <c r="I27" s="431"/>
      <c r="J27" s="431"/>
      <c r="K27" s="431"/>
      <c r="L27" s="431"/>
      <c r="M27" s="431"/>
      <c r="O27" s="10"/>
    </row>
    <row r="28" spans="2:15" ht="15" customHeight="1" x14ac:dyDescent="0.25">
      <c r="B28" s="11"/>
      <c r="C28" s="11"/>
      <c r="D28" s="11"/>
      <c r="E28" s="11"/>
      <c r="F28" s="11"/>
      <c r="G28" s="11"/>
      <c r="H28" s="11"/>
      <c r="I28" s="11"/>
      <c r="J28" s="11"/>
      <c r="K28" s="11"/>
      <c r="L28" s="11"/>
      <c r="M28" s="11"/>
      <c r="O28" s="10"/>
    </row>
    <row r="29" spans="2:15" ht="15" customHeight="1" x14ac:dyDescent="0.25">
      <c r="B29" s="513" t="s">
        <v>460</v>
      </c>
      <c r="C29" s="514"/>
      <c r="D29" s="510">
        <v>2023</v>
      </c>
      <c r="E29" s="511"/>
      <c r="F29" s="511"/>
      <c r="G29" s="512"/>
      <c r="H29" s="509">
        <v>2022</v>
      </c>
      <c r="I29" s="403"/>
      <c r="J29" s="404"/>
      <c r="K29" s="509">
        <v>2021</v>
      </c>
      <c r="L29" s="403"/>
      <c r="M29" s="403"/>
    </row>
    <row r="30" spans="2:15" ht="38.25" x14ac:dyDescent="0.25">
      <c r="B30" s="517"/>
      <c r="C30" s="518"/>
      <c r="D30" s="156" t="s">
        <v>453</v>
      </c>
      <c r="E30" s="157" t="s">
        <v>454</v>
      </c>
      <c r="F30" s="157" t="s">
        <v>459</v>
      </c>
      <c r="G30" s="158" t="s">
        <v>218</v>
      </c>
      <c r="H30" s="159" t="s">
        <v>453</v>
      </c>
      <c r="I30" s="160" t="s">
        <v>454</v>
      </c>
      <c r="J30" s="155" t="s">
        <v>218</v>
      </c>
      <c r="K30" s="159" t="s">
        <v>453</v>
      </c>
      <c r="L30" s="160" t="s">
        <v>454</v>
      </c>
      <c r="M30" s="161" t="s">
        <v>218</v>
      </c>
    </row>
    <row r="31" spans="2:15" ht="15" customHeight="1" x14ac:dyDescent="0.25">
      <c r="B31" s="490" t="s">
        <v>406</v>
      </c>
      <c r="C31" s="490"/>
      <c r="D31" s="490"/>
      <c r="E31" s="490"/>
      <c r="F31" s="490"/>
      <c r="G31" s="490"/>
      <c r="H31" s="490"/>
      <c r="I31" s="490"/>
      <c r="J31" s="490"/>
      <c r="K31" s="490"/>
      <c r="L31" s="490"/>
      <c r="M31" s="490"/>
    </row>
    <row r="32" spans="2:15" ht="15" customHeight="1" x14ac:dyDescent="0.25">
      <c r="B32" s="522" t="s">
        <v>461</v>
      </c>
      <c r="C32" s="387"/>
      <c r="D32" s="172">
        <v>1</v>
      </c>
      <c r="E32" s="166">
        <v>1</v>
      </c>
      <c r="F32" s="166">
        <v>0</v>
      </c>
      <c r="G32" s="167">
        <v>2</v>
      </c>
      <c r="H32" s="168">
        <v>1</v>
      </c>
      <c r="I32" s="166">
        <v>1</v>
      </c>
      <c r="J32" s="167">
        <v>2</v>
      </c>
      <c r="K32" s="168" t="s">
        <v>273</v>
      </c>
      <c r="L32" s="166" t="s">
        <v>273</v>
      </c>
      <c r="M32" s="169">
        <v>2</v>
      </c>
    </row>
    <row r="33" spans="1:14" ht="15" customHeight="1" x14ac:dyDescent="0.25">
      <c r="B33" s="519" t="s">
        <v>462</v>
      </c>
      <c r="C33" s="370"/>
      <c r="D33" s="114">
        <v>0</v>
      </c>
      <c r="E33" s="145">
        <v>0</v>
      </c>
      <c r="F33" s="145">
        <v>0</v>
      </c>
      <c r="G33" s="146">
        <v>0</v>
      </c>
      <c r="H33" s="149">
        <v>0</v>
      </c>
      <c r="I33" s="145">
        <v>0</v>
      </c>
      <c r="J33" s="146">
        <v>0</v>
      </c>
      <c r="K33" s="149" t="s">
        <v>273</v>
      </c>
      <c r="L33" s="145" t="s">
        <v>273</v>
      </c>
      <c r="M33" s="151">
        <v>0</v>
      </c>
    </row>
    <row r="34" spans="1:14" ht="15" customHeight="1" x14ac:dyDescent="0.25">
      <c r="B34" s="520" t="s">
        <v>218</v>
      </c>
      <c r="C34" s="521"/>
      <c r="D34" s="113">
        <v>1</v>
      </c>
      <c r="E34" s="147">
        <v>1</v>
      </c>
      <c r="F34" s="147">
        <v>0</v>
      </c>
      <c r="G34" s="148">
        <v>2</v>
      </c>
      <c r="H34" s="150">
        <v>1</v>
      </c>
      <c r="I34" s="147">
        <v>1</v>
      </c>
      <c r="J34" s="148">
        <v>2</v>
      </c>
      <c r="K34" s="150" t="s">
        <v>273</v>
      </c>
      <c r="L34" s="147" t="s">
        <v>273</v>
      </c>
      <c r="M34" s="152">
        <v>2</v>
      </c>
    </row>
    <row r="35" spans="1:14" ht="15" customHeight="1" x14ac:dyDescent="0.25">
      <c r="B35" s="490" t="s">
        <v>407</v>
      </c>
      <c r="C35" s="490"/>
      <c r="D35" s="490"/>
      <c r="E35" s="490"/>
      <c r="F35" s="490"/>
      <c r="G35" s="490"/>
      <c r="H35" s="490"/>
      <c r="I35" s="490"/>
      <c r="J35" s="490"/>
      <c r="K35" s="490"/>
      <c r="L35" s="490"/>
      <c r="M35" s="490"/>
    </row>
    <row r="36" spans="1:14" ht="15" customHeight="1" x14ac:dyDescent="0.25">
      <c r="B36" s="522" t="s">
        <v>461</v>
      </c>
      <c r="C36" s="387"/>
      <c r="D36" s="172">
        <v>86</v>
      </c>
      <c r="E36" s="166">
        <v>69</v>
      </c>
      <c r="F36" s="166">
        <v>4</v>
      </c>
      <c r="G36" s="167">
        <v>159</v>
      </c>
      <c r="H36" s="168">
        <v>86</v>
      </c>
      <c r="I36" s="166">
        <v>60</v>
      </c>
      <c r="J36" s="167">
        <v>146</v>
      </c>
      <c r="K36" s="168" t="s">
        <v>273</v>
      </c>
      <c r="L36" s="166" t="s">
        <v>273</v>
      </c>
      <c r="M36" s="169">
        <v>124</v>
      </c>
    </row>
    <row r="37" spans="1:14" ht="15" customHeight="1" x14ac:dyDescent="0.25">
      <c r="B37" s="519" t="s">
        <v>462</v>
      </c>
      <c r="C37" s="370"/>
      <c r="D37" s="114">
        <v>0</v>
      </c>
      <c r="E37" s="145">
        <v>1</v>
      </c>
      <c r="F37" s="145">
        <v>1</v>
      </c>
      <c r="G37" s="146">
        <v>2</v>
      </c>
      <c r="H37" s="149">
        <v>1</v>
      </c>
      <c r="I37" s="145">
        <v>3</v>
      </c>
      <c r="J37" s="146">
        <v>4</v>
      </c>
      <c r="K37" s="149">
        <v>1</v>
      </c>
      <c r="L37" s="145">
        <v>1</v>
      </c>
      <c r="M37" s="151">
        <v>2</v>
      </c>
    </row>
    <row r="38" spans="1:14" ht="15" customHeight="1" x14ac:dyDescent="0.25">
      <c r="B38" s="520" t="s">
        <v>218</v>
      </c>
      <c r="C38" s="521"/>
      <c r="D38" s="173">
        <v>86</v>
      </c>
      <c r="E38" s="162">
        <v>70</v>
      </c>
      <c r="F38" s="162">
        <v>5</v>
      </c>
      <c r="G38" s="163">
        <v>161</v>
      </c>
      <c r="H38" s="164">
        <v>87</v>
      </c>
      <c r="I38" s="162">
        <v>63</v>
      </c>
      <c r="J38" s="163">
        <v>150</v>
      </c>
      <c r="K38" s="164" t="s">
        <v>273</v>
      </c>
      <c r="L38" s="162" t="s">
        <v>273</v>
      </c>
      <c r="M38" s="165">
        <v>126</v>
      </c>
    </row>
    <row r="39" spans="1:14" ht="15" customHeight="1" x14ac:dyDescent="0.25">
      <c r="B39" s="490" t="s">
        <v>218</v>
      </c>
      <c r="C39" s="490"/>
      <c r="D39" s="490"/>
      <c r="E39" s="490"/>
      <c r="F39" s="490"/>
      <c r="G39" s="490"/>
      <c r="H39" s="490"/>
      <c r="I39" s="490"/>
      <c r="J39" s="490"/>
      <c r="K39" s="490"/>
      <c r="L39" s="490"/>
      <c r="M39" s="490"/>
      <c r="N39" s="12"/>
    </row>
    <row r="40" spans="1:14" ht="15" customHeight="1" x14ac:dyDescent="0.25">
      <c r="B40" s="522" t="s">
        <v>461</v>
      </c>
      <c r="C40" s="387"/>
      <c r="D40" s="172">
        <v>87</v>
      </c>
      <c r="E40" s="166">
        <v>70</v>
      </c>
      <c r="F40" s="166">
        <v>4</v>
      </c>
      <c r="G40" s="170">
        <v>161</v>
      </c>
      <c r="H40" s="168">
        <v>87</v>
      </c>
      <c r="I40" s="166">
        <v>61</v>
      </c>
      <c r="J40" s="170">
        <v>148</v>
      </c>
      <c r="K40" s="168">
        <v>72</v>
      </c>
      <c r="L40" s="166">
        <v>54</v>
      </c>
      <c r="M40" s="171">
        <v>126</v>
      </c>
      <c r="N40" s="12"/>
    </row>
    <row r="41" spans="1:14" ht="15" customHeight="1" x14ac:dyDescent="0.25">
      <c r="B41" s="519" t="s">
        <v>462</v>
      </c>
      <c r="C41" s="370"/>
      <c r="D41" s="114">
        <v>0</v>
      </c>
      <c r="E41" s="145">
        <v>1</v>
      </c>
      <c r="F41" s="145">
        <v>1</v>
      </c>
      <c r="G41" s="153">
        <v>2</v>
      </c>
      <c r="H41" s="149">
        <v>1</v>
      </c>
      <c r="I41" s="145">
        <v>3</v>
      </c>
      <c r="J41" s="153">
        <v>4</v>
      </c>
      <c r="K41" s="149">
        <v>1</v>
      </c>
      <c r="L41" s="145">
        <v>1</v>
      </c>
      <c r="M41" s="154">
        <v>2</v>
      </c>
      <c r="N41" s="12"/>
    </row>
    <row r="42" spans="1:14" ht="15" customHeight="1" x14ac:dyDescent="0.25">
      <c r="B42" s="520" t="s">
        <v>218</v>
      </c>
      <c r="C42" s="521"/>
      <c r="D42" s="115">
        <v>87</v>
      </c>
      <c r="E42" s="147">
        <v>71</v>
      </c>
      <c r="F42" s="147">
        <v>5</v>
      </c>
      <c r="G42" s="148">
        <v>163</v>
      </c>
      <c r="H42" s="150">
        <v>88</v>
      </c>
      <c r="I42" s="147">
        <v>64</v>
      </c>
      <c r="J42" s="148">
        <v>152</v>
      </c>
      <c r="K42" s="150">
        <v>73</v>
      </c>
      <c r="L42" s="147">
        <v>55</v>
      </c>
      <c r="M42" s="152">
        <v>128</v>
      </c>
      <c r="N42" s="12"/>
    </row>
    <row r="43" spans="1:14" x14ac:dyDescent="0.25">
      <c r="B43" s="392" t="s">
        <v>457</v>
      </c>
      <c r="C43" s="392"/>
      <c r="D43" s="392"/>
      <c r="E43" s="392"/>
      <c r="F43" s="392"/>
      <c r="G43" s="392"/>
      <c r="H43" s="392"/>
      <c r="I43" s="392"/>
      <c r="J43" s="392"/>
      <c r="K43" s="392"/>
      <c r="L43" s="392"/>
      <c r="M43" s="392"/>
    </row>
    <row r="44" spans="1:14" ht="15" customHeight="1" x14ac:dyDescent="0.25">
      <c r="C44" s="12"/>
      <c r="D44" s="12"/>
      <c r="E44" s="12"/>
      <c r="F44" s="12"/>
      <c r="G44" s="12"/>
      <c r="I44" s="12"/>
      <c r="J44" s="12"/>
      <c r="K44" s="12"/>
      <c r="L44" s="12"/>
      <c r="M44" s="12"/>
    </row>
    <row r="45" spans="1:14" ht="15" customHeight="1" x14ac:dyDescent="0.25">
      <c r="C45" s="12"/>
      <c r="D45" s="12"/>
      <c r="E45" s="12"/>
      <c r="F45" s="12"/>
      <c r="G45" s="12"/>
      <c r="I45" s="12"/>
      <c r="J45" s="12"/>
      <c r="K45" s="12"/>
      <c r="L45" s="12"/>
      <c r="M45" s="12"/>
    </row>
    <row r="46" spans="1:14" ht="15" customHeight="1" x14ac:dyDescent="0.25">
      <c r="A46" s="6"/>
      <c r="B46" s="7" t="s">
        <v>445</v>
      </c>
      <c r="C46" s="7"/>
      <c r="D46" s="7"/>
      <c r="E46" s="7"/>
      <c r="F46" s="6"/>
      <c r="G46" s="6"/>
      <c r="H46" s="6"/>
      <c r="I46" s="6"/>
      <c r="J46" s="6"/>
      <c r="K46" s="6"/>
      <c r="L46" s="6"/>
      <c r="M46" s="6"/>
    </row>
    <row r="47" spans="1:14" ht="15" customHeight="1" x14ac:dyDescent="0.25">
      <c r="C47" s="12"/>
      <c r="D47" s="12"/>
      <c r="E47" s="12"/>
      <c r="F47" s="12"/>
      <c r="G47" s="12"/>
      <c r="I47" s="12"/>
      <c r="J47" s="12"/>
      <c r="K47" s="12"/>
      <c r="L47" s="12"/>
      <c r="M47" s="12"/>
    </row>
    <row r="48" spans="1:14" ht="15" customHeight="1" x14ac:dyDescent="0.25">
      <c r="B48" s="513" t="s">
        <v>463</v>
      </c>
      <c r="C48" s="513"/>
      <c r="D48" s="514"/>
      <c r="E48" s="510">
        <v>2023</v>
      </c>
      <c r="F48" s="511"/>
      <c r="G48" s="512"/>
      <c r="H48" s="509">
        <v>2022</v>
      </c>
      <c r="I48" s="403"/>
      <c r="J48" s="404"/>
      <c r="K48" s="509">
        <v>2021</v>
      </c>
      <c r="L48" s="403"/>
      <c r="M48" s="403"/>
    </row>
    <row r="49" spans="1:13" ht="15" customHeight="1" x14ac:dyDescent="0.25">
      <c r="B49" s="515"/>
      <c r="C49" s="515"/>
      <c r="D49" s="516"/>
      <c r="E49" s="156" t="s">
        <v>453</v>
      </c>
      <c r="F49" s="157" t="s">
        <v>454</v>
      </c>
      <c r="G49" s="158" t="s">
        <v>218</v>
      </c>
      <c r="H49" s="159" t="s">
        <v>453</v>
      </c>
      <c r="I49" s="160" t="s">
        <v>454</v>
      </c>
      <c r="J49" s="155" t="s">
        <v>218</v>
      </c>
      <c r="K49" s="159" t="s">
        <v>453</v>
      </c>
      <c r="L49" s="160" t="s">
        <v>454</v>
      </c>
      <c r="M49" s="161" t="s">
        <v>218</v>
      </c>
    </row>
    <row r="50" spans="1:13" ht="15" customHeight="1" x14ac:dyDescent="0.25">
      <c r="B50" s="387" t="s">
        <v>464</v>
      </c>
      <c r="C50" s="388"/>
      <c r="D50" s="388"/>
      <c r="E50" s="175">
        <v>5</v>
      </c>
      <c r="F50" s="176">
        <v>2</v>
      </c>
      <c r="G50" s="180">
        <v>7</v>
      </c>
      <c r="H50" s="175">
        <v>6</v>
      </c>
      <c r="I50" s="176">
        <v>5</v>
      </c>
      <c r="J50" s="180">
        <v>11</v>
      </c>
      <c r="K50" s="175">
        <v>3</v>
      </c>
      <c r="L50" s="176">
        <v>1</v>
      </c>
      <c r="M50" s="182">
        <v>4</v>
      </c>
    </row>
    <row r="51" spans="1:13" ht="15" customHeight="1" x14ac:dyDescent="0.25">
      <c r="B51" s="399" t="s">
        <v>466</v>
      </c>
      <c r="C51" s="400"/>
      <c r="D51" s="400"/>
      <c r="E51" s="177">
        <v>18</v>
      </c>
      <c r="F51" s="178">
        <v>1</v>
      </c>
      <c r="G51" s="181">
        <v>19</v>
      </c>
      <c r="H51" s="177">
        <v>37</v>
      </c>
      <c r="I51" s="178">
        <v>13</v>
      </c>
      <c r="J51" s="181">
        <v>50</v>
      </c>
      <c r="K51" s="177">
        <v>15</v>
      </c>
      <c r="L51" s="179">
        <v>8</v>
      </c>
      <c r="M51" s="183">
        <v>23</v>
      </c>
    </row>
    <row r="52" spans="1:13" ht="15" customHeight="1" x14ac:dyDescent="0.25">
      <c r="B52" s="417" t="s">
        <v>465</v>
      </c>
      <c r="C52" s="417"/>
      <c r="D52" s="417"/>
      <c r="E52" s="417"/>
      <c r="F52" s="417"/>
      <c r="G52" s="417"/>
      <c r="H52" s="417"/>
      <c r="I52" s="417"/>
      <c r="J52" s="417"/>
      <c r="K52" s="417"/>
      <c r="L52" s="417"/>
      <c r="M52" s="417"/>
    </row>
    <row r="53" spans="1:13" ht="15" customHeight="1" x14ac:dyDescent="0.25">
      <c r="C53" s="12"/>
      <c r="D53" s="12"/>
      <c r="E53" s="12"/>
      <c r="F53" s="12"/>
      <c r="G53" s="12"/>
      <c r="I53" s="12"/>
      <c r="J53" s="12"/>
      <c r="K53" s="12"/>
      <c r="L53" s="12"/>
      <c r="M53" s="12"/>
    </row>
    <row r="54" spans="1:13" ht="15" customHeight="1" x14ac:dyDescent="0.25">
      <c r="C54" s="12"/>
      <c r="D54" s="12"/>
      <c r="E54" s="12"/>
      <c r="F54" s="12"/>
      <c r="G54" s="12"/>
      <c r="I54" s="12"/>
      <c r="J54" s="12"/>
      <c r="K54" s="12"/>
      <c r="L54" s="12"/>
      <c r="M54" s="12"/>
    </row>
    <row r="55" spans="1:13" x14ac:dyDescent="0.25">
      <c r="A55" s="6"/>
      <c r="B55" s="7" t="s">
        <v>446</v>
      </c>
      <c r="C55" s="7"/>
      <c r="D55" s="7"/>
      <c r="E55" s="7"/>
      <c r="F55" s="6"/>
      <c r="G55" s="6"/>
      <c r="H55" s="6"/>
      <c r="I55" s="6"/>
      <c r="J55" s="6"/>
      <c r="K55" s="6"/>
      <c r="L55" s="6"/>
      <c r="M55" s="6"/>
    </row>
    <row r="56" spans="1:13" ht="15" customHeight="1" x14ac:dyDescent="0.25">
      <c r="C56" s="12"/>
      <c r="D56" s="12"/>
      <c r="E56" s="12"/>
      <c r="F56" s="12"/>
      <c r="G56" s="12"/>
      <c r="I56" s="12"/>
      <c r="J56" s="12"/>
      <c r="K56" s="12"/>
      <c r="L56" s="12"/>
      <c r="M56" s="12"/>
    </row>
    <row r="57" spans="1:13" ht="15" customHeight="1" x14ac:dyDescent="0.25">
      <c r="B57" s="418" t="s">
        <v>467</v>
      </c>
      <c r="C57" s="418"/>
      <c r="D57" s="418"/>
      <c r="E57" s="418"/>
      <c r="F57" s="418"/>
      <c r="G57" s="418"/>
      <c r="H57" s="418"/>
      <c r="I57" s="418"/>
      <c r="J57" s="418"/>
      <c r="K57" s="418"/>
      <c r="L57" s="418"/>
      <c r="M57" s="418"/>
    </row>
    <row r="58" spans="1:13" ht="15" customHeight="1" x14ac:dyDescent="0.25">
      <c r="C58" s="12"/>
      <c r="D58" s="12"/>
      <c r="E58" s="12"/>
      <c r="F58" s="12"/>
      <c r="G58" s="12"/>
      <c r="I58" s="12"/>
      <c r="J58" s="12"/>
      <c r="K58" s="12"/>
      <c r="L58" s="12"/>
      <c r="M58" s="12"/>
    </row>
    <row r="59" spans="1:13" ht="15" customHeight="1" x14ac:dyDescent="0.25">
      <c r="C59" s="12"/>
      <c r="D59" s="12"/>
      <c r="E59" s="12"/>
      <c r="F59" s="12"/>
      <c r="G59" s="12"/>
      <c r="I59" s="12"/>
      <c r="J59" s="12"/>
      <c r="K59" s="12"/>
      <c r="L59" s="12"/>
      <c r="M59" s="12"/>
    </row>
    <row r="60" spans="1:13" ht="15" customHeight="1" x14ac:dyDescent="0.25">
      <c r="A60" s="6"/>
      <c r="B60" s="7" t="s">
        <v>447</v>
      </c>
      <c r="C60" s="7"/>
      <c r="D60" s="7"/>
      <c r="E60" s="7"/>
      <c r="F60" s="6"/>
      <c r="G60" s="6"/>
      <c r="H60" s="6"/>
      <c r="I60" s="6"/>
      <c r="J60" s="6"/>
      <c r="K60" s="6"/>
      <c r="L60" s="6"/>
      <c r="M60" s="6"/>
    </row>
    <row r="61" spans="1:13" ht="15" customHeight="1" x14ac:dyDescent="0.25">
      <c r="C61" s="12"/>
      <c r="D61" s="12"/>
      <c r="E61" s="12"/>
      <c r="F61" s="12"/>
      <c r="G61" s="12"/>
      <c r="I61" s="12"/>
      <c r="J61" s="12"/>
      <c r="K61" s="12"/>
      <c r="L61" s="12"/>
      <c r="M61" s="12"/>
    </row>
    <row r="62" spans="1:13" ht="15" customHeight="1" x14ac:dyDescent="0.25">
      <c r="B62" s="456" t="s">
        <v>471</v>
      </c>
      <c r="C62" s="456"/>
      <c r="D62" s="456"/>
      <c r="E62" s="456"/>
      <c r="F62" s="456"/>
      <c r="G62" s="452"/>
      <c r="H62" s="33">
        <v>2023</v>
      </c>
      <c r="I62" s="34">
        <v>2022</v>
      </c>
      <c r="J62" s="35">
        <v>2021</v>
      </c>
      <c r="M62" s="12"/>
    </row>
    <row r="63" spans="1:13" ht="15" customHeight="1" x14ac:dyDescent="0.25">
      <c r="B63" s="374" t="s">
        <v>468</v>
      </c>
      <c r="C63" s="375"/>
      <c r="D63" s="375"/>
      <c r="E63" s="375"/>
      <c r="F63" s="375"/>
      <c r="G63" s="375"/>
      <c r="H63" s="184">
        <v>1320</v>
      </c>
      <c r="I63" s="184">
        <v>1212</v>
      </c>
      <c r="J63" s="185">
        <v>1100</v>
      </c>
      <c r="M63" s="12"/>
    </row>
    <row r="64" spans="1:13" x14ac:dyDescent="0.25">
      <c r="B64" s="376" t="s">
        <v>469</v>
      </c>
      <c r="C64" s="377"/>
      <c r="D64" s="377"/>
      <c r="E64" s="377"/>
      <c r="F64" s="377"/>
      <c r="G64" s="377"/>
      <c r="H64" s="186">
        <v>1827</v>
      </c>
      <c r="I64" s="186">
        <v>1745</v>
      </c>
      <c r="J64" s="187">
        <v>1567.49</v>
      </c>
      <c r="M64" s="12"/>
    </row>
    <row r="65" spans="1:19" ht="15" customHeight="1" x14ac:dyDescent="0.25">
      <c r="B65" s="393" t="s">
        <v>470</v>
      </c>
      <c r="C65" s="394"/>
      <c r="D65" s="394"/>
      <c r="E65" s="394"/>
      <c r="F65" s="394"/>
      <c r="G65" s="394"/>
      <c r="H65" s="188">
        <v>1.384090909090909</v>
      </c>
      <c r="I65" s="188">
        <v>1.4397689768976898</v>
      </c>
      <c r="J65" s="189">
        <v>1.4249909090909092</v>
      </c>
      <c r="M65" s="12"/>
    </row>
    <row r="66" spans="1:19" ht="15" customHeight="1" x14ac:dyDescent="0.25">
      <c r="B66" s="390" t="s">
        <v>472</v>
      </c>
      <c r="C66" s="390"/>
      <c r="D66" s="390"/>
      <c r="E66" s="390"/>
      <c r="F66" s="390"/>
      <c r="G66" s="390"/>
      <c r="H66" s="390"/>
      <c r="I66" s="390"/>
      <c r="J66" s="390"/>
      <c r="M66" s="12"/>
    </row>
    <row r="67" spans="1:19" ht="15" customHeight="1" x14ac:dyDescent="0.25">
      <c r="B67" s="392"/>
      <c r="C67" s="392"/>
      <c r="D67" s="392"/>
      <c r="E67" s="392"/>
      <c r="F67" s="392"/>
      <c r="G67" s="392"/>
      <c r="H67" s="392"/>
      <c r="I67" s="392"/>
      <c r="J67" s="392"/>
      <c r="M67" s="12"/>
    </row>
    <row r="68" spans="1:19" x14ac:dyDescent="0.25">
      <c r="B68" s="12"/>
      <c r="C68" s="12"/>
      <c r="D68" s="12"/>
      <c r="E68" s="12"/>
      <c r="F68" s="12"/>
      <c r="G68" s="12"/>
      <c r="H68" s="12"/>
      <c r="I68" s="12"/>
      <c r="J68" s="12"/>
      <c r="K68" s="12"/>
      <c r="L68" s="12"/>
      <c r="M68" s="12"/>
    </row>
    <row r="69" spans="1:19" ht="15" customHeight="1" x14ac:dyDescent="0.25">
      <c r="B69" s="12"/>
      <c r="C69" s="12"/>
      <c r="D69" s="12"/>
      <c r="E69" s="12"/>
      <c r="F69" s="12"/>
      <c r="G69" s="12"/>
      <c r="H69" s="12"/>
      <c r="I69" s="12"/>
      <c r="J69" s="12"/>
      <c r="K69" s="12"/>
      <c r="L69" s="12"/>
      <c r="M69" s="12"/>
    </row>
    <row r="70" spans="1:19" ht="15" customHeight="1" x14ac:dyDescent="0.25">
      <c r="A70" s="6"/>
      <c r="B70" s="7" t="s">
        <v>448</v>
      </c>
      <c r="C70" s="7"/>
      <c r="D70" s="7"/>
      <c r="E70" s="7"/>
      <c r="F70" s="6"/>
      <c r="G70" s="6"/>
      <c r="H70" s="6"/>
      <c r="I70" s="6"/>
      <c r="J70" s="6"/>
      <c r="K70" s="6"/>
      <c r="L70" s="6"/>
      <c r="M70" s="6"/>
    </row>
    <row r="71" spans="1:19" ht="15" customHeight="1" x14ac:dyDescent="0.25">
      <c r="B71" s="12"/>
      <c r="C71" s="12"/>
      <c r="D71" s="12"/>
      <c r="E71" s="12"/>
      <c r="F71" s="12"/>
      <c r="G71" s="12"/>
      <c r="H71" s="12"/>
      <c r="I71" s="12"/>
      <c r="J71" s="12"/>
      <c r="K71" s="12"/>
      <c r="L71" s="12"/>
      <c r="M71" s="12"/>
    </row>
    <row r="72" spans="1:19" ht="15" customHeight="1" x14ac:dyDescent="0.25">
      <c r="B72" s="452" t="s">
        <v>473</v>
      </c>
      <c r="C72" s="453"/>
      <c r="D72" s="453"/>
      <c r="E72" s="453"/>
      <c r="F72" s="453"/>
      <c r="G72" s="523">
        <v>2023</v>
      </c>
      <c r="H72" s="523"/>
      <c r="I72" s="453">
        <v>2022</v>
      </c>
      <c r="J72" s="453"/>
      <c r="K72" s="453">
        <v>2021</v>
      </c>
      <c r="L72" s="454"/>
      <c r="M72" s="12"/>
      <c r="N72" s="191"/>
      <c r="O72" s="191"/>
      <c r="P72" s="191"/>
      <c r="Q72" s="192"/>
      <c r="R72" s="191"/>
      <c r="S72" s="13"/>
    </row>
    <row r="73" spans="1:19" x14ac:dyDescent="0.25">
      <c r="B73" s="452"/>
      <c r="C73" s="453"/>
      <c r="D73" s="453"/>
      <c r="E73" s="453"/>
      <c r="F73" s="453"/>
      <c r="G73" s="116" t="s">
        <v>409</v>
      </c>
      <c r="H73" s="116" t="s">
        <v>478</v>
      </c>
      <c r="I73" s="103" t="s">
        <v>409</v>
      </c>
      <c r="J73" s="103" t="s">
        <v>479</v>
      </c>
      <c r="K73" s="103" t="s">
        <v>409</v>
      </c>
      <c r="L73" s="190" t="s">
        <v>479</v>
      </c>
      <c r="M73" s="12"/>
      <c r="N73" s="10"/>
      <c r="O73" s="10"/>
      <c r="P73" s="10"/>
      <c r="Q73" s="193"/>
      <c r="R73" s="193"/>
      <c r="S73" s="13"/>
    </row>
    <row r="74" spans="1:19" x14ac:dyDescent="0.25">
      <c r="B74" s="374" t="s">
        <v>474</v>
      </c>
      <c r="C74" s="375"/>
      <c r="D74" s="375"/>
      <c r="E74" s="375"/>
      <c r="F74" s="375"/>
      <c r="G74" s="202">
        <v>3</v>
      </c>
      <c r="H74" s="196">
        <v>62</v>
      </c>
      <c r="I74" s="202">
        <v>3</v>
      </c>
      <c r="J74" s="196">
        <v>49</v>
      </c>
      <c r="K74" s="202">
        <v>3</v>
      </c>
      <c r="L74" s="199">
        <v>39</v>
      </c>
      <c r="M74" s="12"/>
      <c r="N74" s="10"/>
      <c r="O74" s="10"/>
      <c r="P74" s="10"/>
      <c r="Q74" s="193"/>
      <c r="R74" s="193"/>
      <c r="S74" s="13"/>
    </row>
    <row r="75" spans="1:19" x14ac:dyDescent="0.25">
      <c r="B75" s="376" t="s">
        <v>475</v>
      </c>
      <c r="C75" s="377"/>
      <c r="D75" s="377"/>
      <c r="E75" s="377"/>
      <c r="F75" s="377"/>
      <c r="G75" s="74">
        <v>3</v>
      </c>
      <c r="H75" s="197">
        <v>61</v>
      </c>
      <c r="I75" s="74">
        <v>3</v>
      </c>
      <c r="J75" s="197">
        <v>47</v>
      </c>
      <c r="K75" s="74">
        <v>3</v>
      </c>
      <c r="L75" s="200">
        <v>38</v>
      </c>
      <c r="M75" s="12"/>
      <c r="N75" s="10"/>
      <c r="O75" s="10"/>
      <c r="P75" s="10"/>
      <c r="Q75" s="194"/>
      <c r="R75" s="194"/>
      <c r="S75" s="13"/>
    </row>
    <row r="76" spans="1:19" x14ac:dyDescent="0.25">
      <c r="B76" s="393" t="s">
        <v>477</v>
      </c>
      <c r="C76" s="394"/>
      <c r="D76" s="394"/>
      <c r="E76" s="394"/>
      <c r="F76" s="394"/>
      <c r="G76" s="203">
        <v>1</v>
      </c>
      <c r="H76" s="198">
        <v>0.98399999999999999</v>
      </c>
      <c r="I76" s="203">
        <v>1</v>
      </c>
      <c r="J76" s="198">
        <v>0.95918367346938771</v>
      </c>
      <c r="K76" s="203">
        <v>1</v>
      </c>
      <c r="L76" s="201">
        <v>0.97435897435897434</v>
      </c>
      <c r="M76" s="12"/>
      <c r="N76" s="195"/>
      <c r="O76" s="195"/>
      <c r="P76" s="195"/>
      <c r="Q76" s="194"/>
      <c r="R76" s="194"/>
      <c r="S76" s="13"/>
    </row>
    <row r="77" spans="1:19" ht="15" customHeight="1" x14ac:dyDescent="0.25">
      <c r="B77" s="417" t="s">
        <v>476</v>
      </c>
      <c r="C77" s="417"/>
      <c r="D77" s="417"/>
      <c r="E77" s="417"/>
      <c r="F77" s="417"/>
      <c r="G77" s="417"/>
      <c r="H77" s="417"/>
      <c r="I77" s="417"/>
      <c r="J77" s="417"/>
      <c r="K77" s="417"/>
      <c r="L77" s="417"/>
      <c r="M77" s="12"/>
      <c r="N77" s="13"/>
      <c r="P77" s="13"/>
      <c r="Q77" s="13"/>
      <c r="R77" s="13"/>
      <c r="S77" s="13"/>
    </row>
    <row r="78" spans="1:19" ht="15" customHeight="1" x14ac:dyDescent="0.25">
      <c r="B78" s="12"/>
      <c r="C78" s="12"/>
      <c r="D78" s="12"/>
      <c r="E78" s="12"/>
      <c r="F78" s="12"/>
      <c r="G78" s="12"/>
      <c r="H78" s="12"/>
      <c r="I78" s="12"/>
      <c r="J78" s="12"/>
      <c r="K78" s="12"/>
      <c r="L78" s="12"/>
      <c r="M78" s="12"/>
    </row>
    <row r="79" spans="1:19" x14ac:dyDescent="0.25">
      <c r="A79" s="6"/>
      <c r="B79" s="7" t="s">
        <v>449</v>
      </c>
      <c r="C79" s="6"/>
      <c r="D79" s="6"/>
      <c r="E79" s="6"/>
      <c r="F79" s="6"/>
      <c r="G79" s="6"/>
      <c r="H79" s="6"/>
      <c r="I79" s="6"/>
      <c r="J79" s="6"/>
      <c r="K79" s="6"/>
      <c r="L79" s="6"/>
      <c r="M79" s="6"/>
    </row>
    <row r="81" spans="2:18" ht="15" customHeight="1" x14ac:dyDescent="0.25">
      <c r="B81" s="485" t="s">
        <v>480</v>
      </c>
      <c r="C81" s="486"/>
      <c r="D81" s="489">
        <v>2023</v>
      </c>
      <c r="E81" s="489"/>
      <c r="F81" s="483">
        <v>2022</v>
      </c>
      <c r="G81" s="483"/>
      <c r="H81" s="483">
        <v>2021</v>
      </c>
      <c r="I81" s="484"/>
      <c r="J81" s="11"/>
      <c r="K81" s="11"/>
      <c r="M81" s="11"/>
    </row>
    <row r="82" spans="2:18" x14ac:dyDescent="0.25">
      <c r="B82" s="487"/>
      <c r="C82" s="488"/>
      <c r="D82" s="68" t="s">
        <v>481</v>
      </c>
      <c r="E82" s="209" t="s">
        <v>482</v>
      </c>
      <c r="F82" s="207" t="s">
        <v>481</v>
      </c>
      <c r="G82" s="212" t="s">
        <v>482</v>
      </c>
      <c r="H82" s="207" t="s">
        <v>481</v>
      </c>
      <c r="I82" s="214" t="s">
        <v>482</v>
      </c>
      <c r="J82" s="11"/>
      <c r="K82" s="11"/>
      <c r="M82" s="11"/>
    </row>
    <row r="83" spans="2:18" x14ac:dyDescent="0.25">
      <c r="B83" s="378" t="s">
        <v>483</v>
      </c>
      <c r="C83" s="378"/>
      <c r="D83" s="378"/>
      <c r="E83" s="378"/>
      <c r="F83" s="378"/>
      <c r="G83" s="378"/>
      <c r="H83" s="378"/>
      <c r="I83" s="378"/>
      <c r="J83" s="11"/>
      <c r="K83" s="11"/>
      <c r="M83" s="11"/>
    </row>
    <row r="84" spans="2:18" x14ac:dyDescent="0.25">
      <c r="B84" s="374" t="s">
        <v>453</v>
      </c>
      <c r="C84" s="375"/>
      <c r="D84" s="202">
        <v>20</v>
      </c>
      <c r="E84" s="196">
        <v>17</v>
      </c>
      <c r="F84" s="202">
        <v>33</v>
      </c>
      <c r="G84" s="196">
        <v>18</v>
      </c>
      <c r="H84" s="202">
        <v>15</v>
      </c>
      <c r="I84" s="199">
        <v>14</v>
      </c>
      <c r="J84" s="11"/>
      <c r="K84" s="11"/>
      <c r="M84" s="11"/>
      <c r="P84" s="51"/>
      <c r="Q84" s="51"/>
      <c r="R84" s="51"/>
    </row>
    <row r="85" spans="2:18" x14ac:dyDescent="0.25">
      <c r="B85" s="376" t="s">
        <v>454</v>
      </c>
      <c r="C85" s="377"/>
      <c r="D85" s="74">
        <v>16</v>
      </c>
      <c r="E85" s="197">
        <v>9</v>
      </c>
      <c r="F85" s="74">
        <v>17</v>
      </c>
      <c r="G85" s="197">
        <v>8</v>
      </c>
      <c r="H85" s="74">
        <v>15</v>
      </c>
      <c r="I85" s="215">
        <v>10</v>
      </c>
      <c r="J85" s="11"/>
      <c r="K85" s="11"/>
      <c r="M85" s="11"/>
      <c r="O85" s="50"/>
      <c r="P85" s="50">
        <v>2021</v>
      </c>
      <c r="Q85" s="50">
        <v>2022</v>
      </c>
      <c r="R85" s="50">
        <v>2023</v>
      </c>
    </row>
    <row r="86" spans="2:18" x14ac:dyDescent="0.25">
      <c r="B86" s="393" t="s">
        <v>459</v>
      </c>
      <c r="C86" s="394"/>
      <c r="D86" s="77">
        <v>1</v>
      </c>
      <c r="E86" s="210">
        <v>0</v>
      </c>
      <c r="F86" s="222" t="s">
        <v>491</v>
      </c>
      <c r="G86" s="213" t="s">
        <v>491</v>
      </c>
      <c r="H86" s="222" t="s">
        <v>491</v>
      </c>
      <c r="I86" s="216" t="s">
        <v>491</v>
      </c>
      <c r="J86" s="11"/>
      <c r="K86" s="11"/>
      <c r="M86" s="11"/>
      <c r="O86" s="50" t="s">
        <v>494</v>
      </c>
      <c r="P86" s="243">
        <v>0.23400000000000001</v>
      </c>
      <c r="Q86" s="243">
        <v>0.32900000000000001</v>
      </c>
      <c r="R86" s="243">
        <v>0.22700000000000001</v>
      </c>
    </row>
    <row r="87" spans="2:18" x14ac:dyDescent="0.25">
      <c r="B87" s="378" t="s">
        <v>484</v>
      </c>
      <c r="C87" s="378"/>
      <c r="D87" s="378"/>
      <c r="E87" s="378"/>
      <c r="F87" s="378"/>
      <c r="G87" s="378"/>
      <c r="H87" s="378"/>
      <c r="I87" s="378"/>
      <c r="J87" s="11"/>
      <c r="K87" s="11"/>
      <c r="M87" s="11"/>
      <c r="O87" s="50" t="s">
        <v>495</v>
      </c>
      <c r="P87" s="243">
        <v>0.21099999999999999</v>
      </c>
      <c r="Q87" s="243">
        <v>0.25</v>
      </c>
      <c r="R87" s="243">
        <v>0.193</v>
      </c>
    </row>
    <row r="88" spans="2:18" x14ac:dyDescent="0.25">
      <c r="B88" s="374" t="s">
        <v>485</v>
      </c>
      <c r="C88" s="375"/>
      <c r="D88" s="202">
        <v>2</v>
      </c>
      <c r="E88" s="196">
        <v>1</v>
      </c>
      <c r="F88" s="202">
        <v>0</v>
      </c>
      <c r="G88" s="196">
        <v>0</v>
      </c>
      <c r="H88" s="202">
        <v>2</v>
      </c>
      <c r="I88" s="199">
        <v>0</v>
      </c>
      <c r="J88" s="11"/>
      <c r="K88" s="11"/>
      <c r="M88" s="11"/>
      <c r="O88" s="50"/>
      <c r="P88" s="51"/>
      <c r="Q88" s="51"/>
      <c r="R88" s="51"/>
    </row>
    <row r="89" spans="2:18" x14ac:dyDescent="0.25">
      <c r="B89" s="376" t="s">
        <v>486</v>
      </c>
      <c r="C89" s="377"/>
      <c r="D89" s="74">
        <v>7</v>
      </c>
      <c r="E89" s="197">
        <v>6</v>
      </c>
      <c r="F89" s="74">
        <v>6</v>
      </c>
      <c r="G89" s="197">
        <v>2</v>
      </c>
      <c r="H89" s="74">
        <v>9</v>
      </c>
      <c r="I89" s="215">
        <v>4</v>
      </c>
      <c r="J89" s="11"/>
      <c r="K89" s="11"/>
      <c r="M89" s="11"/>
      <c r="P89" s="51"/>
      <c r="Q89" s="51"/>
      <c r="R89" s="51"/>
    </row>
    <row r="90" spans="2:18" x14ac:dyDescent="0.25">
      <c r="B90" s="376" t="s">
        <v>487</v>
      </c>
      <c r="C90" s="377"/>
      <c r="D90" s="74">
        <v>8</v>
      </c>
      <c r="E90" s="197">
        <v>9</v>
      </c>
      <c r="F90" s="74">
        <v>24</v>
      </c>
      <c r="G90" s="197">
        <v>8</v>
      </c>
      <c r="H90" s="74">
        <v>7</v>
      </c>
      <c r="I90" s="215">
        <v>10</v>
      </c>
      <c r="J90" s="11"/>
      <c r="K90" s="11"/>
      <c r="M90" s="11"/>
      <c r="P90" s="51"/>
      <c r="Q90" s="51"/>
      <c r="R90" s="51"/>
    </row>
    <row r="91" spans="2:18" x14ac:dyDescent="0.25">
      <c r="B91" s="376" t="s">
        <v>488</v>
      </c>
      <c r="C91" s="377"/>
      <c r="D91" s="74">
        <v>12</v>
      </c>
      <c r="E91" s="197">
        <v>7</v>
      </c>
      <c r="F91" s="74">
        <v>15</v>
      </c>
      <c r="G91" s="197">
        <v>6</v>
      </c>
      <c r="H91" s="74">
        <v>9</v>
      </c>
      <c r="I91" s="215">
        <v>2</v>
      </c>
      <c r="J91" s="10"/>
      <c r="K91" s="357"/>
      <c r="L91" s="11"/>
      <c r="M91" s="11"/>
      <c r="P91" s="51"/>
      <c r="Q91" s="51"/>
      <c r="R91" s="51"/>
    </row>
    <row r="92" spans="2:18" x14ac:dyDescent="0.25">
      <c r="B92" s="376" t="s">
        <v>489</v>
      </c>
      <c r="C92" s="377"/>
      <c r="D92" s="74">
        <v>6</v>
      </c>
      <c r="E92" s="197">
        <v>1</v>
      </c>
      <c r="F92" s="74">
        <v>2</v>
      </c>
      <c r="G92" s="197">
        <v>6</v>
      </c>
      <c r="H92" s="74">
        <v>3</v>
      </c>
      <c r="I92" s="215">
        <v>2</v>
      </c>
      <c r="J92" s="10"/>
      <c r="K92" s="357"/>
      <c r="L92" s="11"/>
      <c r="M92" s="11"/>
      <c r="P92" s="51"/>
      <c r="Q92" s="51"/>
      <c r="R92" s="51"/>
    </row>
    <row r="93" spans="2:18" x14ac:dyDescent="0.25">
      <c r="B93" s="393" t="s">
        <v>490</v>
      </c>
      <c r="C93" s="394"/>
      <c r="D93" s="77">
        <v>2</v>
      </c>
      <c r="E93" s="210">
        <v>2</v>
      </c>
      <c r="F93" s="77">
        <v>3</v>
      </c>
      <c r="G93" s="210">
        <v>4</v>
      </c>
      <c r="H93" s="77">
        <v>0</v>
      </c>
      <c r="I93" s="217">
        <v>6</v>
      </c>
      <c r="J93" s="10"/>
      <c r="K93" s="357"/>
      <c r="L93" s="11"/>
      <c r="M93" s="11"/>
      <c r="P93" s="51"/>
      <c r="Q93" s="51"/>
      <c r="R93" s="51"/>
    </row>
    <row r="94" spans="2:18" x14ac:dyDescent="0.25">
      <c r="B94" s="378" t="s">
        <v>405</v>
      </c>
      <c r="C94" s="378"/>
      <c r="D94" s="378"/>
      <c r="E94" s="378"/>
      <c r="F94" s="378"/>
      <c r="G94" s="378"/>
      <c r="H94" s="378"/>
      <c r="I94" s="378"/>
      <c r="J94" s="10"/>
      <c r="K94" s="357"/>
      <c r="L94" s="11"/>
      <c r="M94" s="11"/>
      <c r="P94" s="51"/>
      <c r="Q94" s="51"/>
      <c r="R94" s="51"/>
    </row>
    <row r="95" spans="2:18" x14ac:dyDescent="0.25">
      <c r="B95" s="374" t="s">
        <v>406</v>
      </c>
      <c r="C95" s="375"/>
      <c r="D95" s="202">
        <v>0</v>
      </c>
      <c r="E95" s="196">
        <v>0</v>
      </c>
      <c r="F95" s="202">
        <v>0</v>
      </c>
      <c r="G95" s="196">
        <v>0</v>
      </c>
      <c r="H95" s="223" t="s">
        <v>273</v>
      </c>
      <c r="I95" s="218" t="s">
        <v>273</v>
      </c>
      <c r="J95" s="10"/>
      <c r="K95" s="357"/>
      <c r="L95" s="11"/>
      <c r="M95" s="11"/>
      <c r="P95" s="51"/>
      <c r="Q95" s="51"/>
      <c r="R95" s="51"/>
    </row>
    <row r="96" spans="2:18" x14ac:dyDescent="0.25">
      <c r="B96" s="376" t="s">
        <v>407</v>
      </c>
      <c r="C96" s="377"/>
      <c r="D96" s="74">
        <v>37</v>
      </c>
      <c r="E96" s="197">
        <v>26</v>
      </c>
      <c r="F96" s="74">
        <v>50</v>
      </c>
      <c r="G96" s="197">
        <v>26</v>
      </c>
      <c r="H96" s="224" t="s">
        <v>273</v>
      </c>
      <c r="I96" s="219" t="s">
        <v>273</v>
      </c>
      <c r="J96" s="10"/>
      <c r="K96" s="357"/>
      <c r="L96" s="11"/>
      <c r="M96" s="11"/>
      <c r="P96" s="51"/>
      <c r="Q96" s="51"/>
      <c r="R96" s="51"/>
    </row>
    <row r="97" spans="2:18" x14ac:dyDescent="0.25">
      <c r="B97" s="379" t="s">
        <v>218</v>
      </c>
      <c r="C97" s="380"/>
      <c r="D97" s="221">
        <v>37</v>
      </c>
      <c r="E97" s="211">
        <v>26</v>
      </c>
      <c r="F97" s="221">
        <v>50</v>
      </c>
      <c r="G97" s="211">
        <v>26</v>
      </c>
      <c r="H97" s="221">
        <v>30</v>
      </c>
      <c r="I97" s="220">
        <v>24</v>
      </c>
      <c r="J97" s="11"/>
      <c r="K97" s="11"/>
      <c r="M97" s="11"/>
      <c r="P97" s="51"/>
      <c r="Q97" s="51"/>
      <c r="R97" s="51"/>
    </row>
    <row r="98" spans="2:18" x14ac:dyDescent="0.25">
      <c r="B98" s="204"/>
      <c r="C98" s="204"/>
      <c r="D98" s="204"/>
      <c r="E98" s="204"/>
      <c r="F98" s="204"/>
      <c r="G98" s="204"/>
      <c r="H98" s="204"/>
      <c r="I98" s="204"/>
      <c r="J98" s="11"/>
      <c r="K98" s="11"/>
      <c r="L98" s="11"/>
      <c r="M98" s="11"/>
      <c r="O98" s="10"/>
      <c r="P98" s="51"/>
      <c r="Q98" s="51"/>
      <c r="R98" s="51"/>
    </row>
    <row r="99" spans="2:18" x14ac:dyDescent="0.25">
      <c r="B99" s="485" t="s">
        <v>493</v>
      </c>
      <c r="C99" s="486"/>
      <c r="D99" s="489">
        <v>2023</v>
      </c>
      <c r="E99" s="489"/>
      <c r="F99" s="483">
        <v>2022</v>
      </c>
      <c r="G99" s="483"/>
      <c r="H99" s="483">
        <v>2021</v>
      </c>
      <c r="I99" s="484"/>
      <c r="J99" s="11"/>
      <c r="K99" s="11"/>
      <c r="L99" s="11"/>
      <c r="M99" s="11"/>
      <c r="P99" s="51"/>
      <c r="Q99" s="51"/>
      <c r="R99" s="51"/>
    </row>
    <row r="100" spans="2:18" x14ac:dyDescent="0.25">
      <c r="B100" s="487"/>
      <c r="C100" s="488"/>
      <c r="D100" s="68" t="s">
        <v>481</v>
      </c>
      <c r="E100" s="209" t="s">
        <v>482</v>
      </c>
      <c r="F100" s="207" t="s">
        <v>481</v>
      </c>
      <c r="G100" s="212" t="s">
        <v>482</v>
      </c>
      <c r="H100" s="207" t="s">
        <v>481</v>
      </c>
      <c r="I100" s="214" t="s">
        <v>482</v>
      </c>
      <c r="J100" s="11"/>
      <c r="K100" s="11"/>
      <c r="L100" s="11"/>
      <c r="M100" s="11"/>
      <c r="P100" s="51"/>
      <c r="Q100" s="51"/>
      <c r="R100" s="51"/>
    </row>
    <row r="101" spans="2:18" x14ac:dyDescent="0.25">
      <c r="B101" s="378" t="s">
        <v>483</v>
      </c>
      <c r="C101" s="378"/>
      <c r="D101" s="378"/>
      <c r="E101" s="378"/>
      <c r="F101" s="378"/>
      <c r="G101" s="378"/>
      <c r="H101" s="378"/>
      <c r="I101" s="378"/>
      <c r="J101" s="10"/>
      <c r="K101" s="357"/>
      <c r="L101" s="11"/>
      <c r="M101" s="11"/>
      <c r="P101" s="51"/>
      <c r="Q101" s="51"/>
      <c r="R101" s="51"/>
    </row>
    <row r="102" spans="2:18" x14ac:dyDescent="0.25">
      <c r="B102" s="374" t="s">
        <v>453</v>
      </c>
      <c r="C102" s="375"/>
      <c r="D102" s="225">
        <v>0.23</v>
      </c>
      <c r="E102" s="205">
        <v>0.21299999999999999</v>
      </c>
      <c r="F102" s="225">
        <v>0.375</v>
      </c>
      <c r="G102" s="205">
        <v>0.28977272727272729</v>
      </c>
      <c r="H102" s="225">
        <v>0.20547945205479451</v>
      </c>
      <c r="I102" s="226">
        <v>0.19863013698630136</v>
      </c>
      <c r="J102" s="10"/>
      <c r="K102" s="357"/>
      <c r="L102" s="11"/>
      <c r="M102" s="11"/>
      <c r="P102" s="51"/>
      <c r="Q102" s="51"/>
      <c r="R102" s="51"/>
    </row>
    <row r="103" spans="2:18" x14ac:dyDescent="0.25">
      <c r="B103" s="376" t="s">
        <v>454</v>
      </c>
      <c r="C103" s="377"/>
      <c r="D103" s="227">
        <v>0.22500000000000001</v>
      </c>
      <c r="E103" s="228">
        <v>0.17599999999999999</v>
      </c>
      <c r="F103" s="227">
        <v>0.265625</v>
      </c>
      <c r="G103" s="228">
        <v>0.1953125</v>
      </c>
      <c r="H103" s="227">
        <v>0.27272727272727271</v>
      </c>
      <c r="I103" s="229">
        <v>0.22727272727272727</v>
      </c>
      <c r="J103" s="10"/>
      <c r="K103" s="357"/>
      <c r="L103" s="11"/>
      <c r="M103" s="11"/>
      <c r="P103" s="51"/>
      <c r="Q103" s="51"/>
      <c r="R103" s="51"/>
    </row>
    <row r="104" spans="2:18" x14ac:dyDescent="0.25">
      <c r="B104" s="393" t="s">
        <v>459</v>
      </c>
      <c r="C104" s="394"/>
      <c r="D104" s="230">
        <v>0.2</v>
      </c>
      <c r="E104" s="231">
        <v>0.1</v>
      </c>
      <c r="F104" s="232" t="s">
        <v>491</v>
      </c>
      <c r="G104" s="233" t="s">
        <v>491</v>
      </c>
      <c r="H104" s="232" t="s">
        <v>491</v>
      </c>
      <c r="I104" s="234" t="s">
        <v>491</v>
      </c>
      <c r="J104" s="10"/>
      <c r="K104" s="357"/>
      <c r="L104" s="11"/>
      <c r="M104" s="11"/>
      <c r="P104" s="51"/>
      <c r="Q104" s="51"/>
      <c r="R104" s="51"/>
    </row>
    <row r="105" spans="2:18" x14ac:dyDescent="0.25">
      <c r="B105" s="378" t="s">
        <v>484</v>
      </c>
      <c r="C105" s="378"/>
      <c r="D105" s="378"/>
      <c r="E105" s="378"/>
      <c r="F105" s="378"/>
      <c r="G105" s="378"/>
      <c r="H105" s="378"/>
      <c r="I105" s="378"/>
      <c r="J105" s="10"/>
      <c r="K105" s="357"/>
      <c r="L105" s="11"/>
      <c r="M105" s="11"/>
      <c r="P105" s="51"/>
      <c r="Q105" s="51"/>
      <c r="R105" s="51"/>
    </row>
    <row r="106" spans="2:18" x14ac:dyDescent="0.25">
      <c r="B106" s="374" t="s">
        <v>485</v>
      </c>
      <c r="C106" s="375"/>
      <c r="D106" s="225">
        <v>1</v>
      </c>
      <c r="E106" s="205">
        <v>0.75</v>
      </c>
      <c r="F106" s="225">
        <v>0</v>
      </c>
      <c r="G106" s="205">
        <v>0</v>
      </c>
      <c r="H106" s="225">
        <v>1</v>
      </c>
      <c r="I106" s="226">
        <v>0.5</v>
      </c>
      <c r="J106" s="10"/>
      <c r="K106" s="357"/>
      <c r="L106" s="11"/>
      <c r="M106" s="11"/>
      <c r="P106" s="51"/>
      <c r="Q106" s="51"/>
      <c r="R106" s="51"/>
    </row>
    <row r="107" spans="2:18" x14ac:dyDescent="0.25">
      <c r="B107" s="376" t="s">
        <v>486</v>
      </c>
      <c r="C107" s="377"/>
      <c r="D107" s="227">
        <v>0.5</v>
      </c>
      <c r="E107" s="228">
        <v>0.46400000000000002</v>
      </c>
      <c r="F107" s="227">
        <v>0.42857142857142855</v>
      </c>
      <c r="G107" s="228">
        <v>0.2857142857142857</v>
      </c>
      <c r="H107" s="227">
        <v>0.81818181818181823</v>
      </c>
      <c r="I107" s="229">
        <v>0.59090909090909094</v>
      </c>
      <c r="J107" s="10"/>
      <c r="K107" s="357"/>
      <c r="L107" s="11"/>
      <c r="M107" s="11"/>
      <c r="P107" s="51"/>
      <c r="Q107" s="51"/>
      <c r="R107" s="51"/>
    </row>
    <row r="108" spans="2:18" x14ac:dyDescent="0.25">
      <c r="B108" s="376" t="s">
        <v>487</v>
      </c>
      <c r="C108" s="377"/>
      <c r="D108" s="227">
        <v>0.13800000000000001</v>
      </c>
      <c r="E108" s="228">
        <v>0.14699999999999999</v>
      </c>
      <c r="F108" s="227">
        <v>0.46153846153846156</v>
      </c>
      <c r="G108" s="228">
        <v>0.30769230769230771</v>
      </c>
      <c r="H108" s="227">
        <v>0.16666666666666666</v>
      </c>
      <c r="I108" s="229">
        <v>0.20238095238095238</v>
      </c>
      <c r="J108" s="10"/>
      <c r="K108" s="357"/>
      <c r="L108" s="11"/>
      <c r="M108" s="11"/>
      <c r="P108" s="51"/>
      <c r="Q108" s="51"/>
      <c r="R108" s="51"/>
    </row>
    <row r="109" spans="2:18" x14ac:dyDescent="0.25">
      <c r="B109" s="376" t="s">
        <v>488</v>
      </c>
      <c r="C109" s="377"/>
      <c r="D109" s="227">
        <v>0.46200000000000002</v>
      </c>
      <c r="E109" s="228">
        <v>0.36499999999999999</v>
      </c>
      <c r="F109" s="227">
        <v>0.28301886792452829</v>
      </c>
      <c r="G109" s="228">
        <v>0.19811320754716982</v>
      </c>
      <c r="H109" s="227">
        <v>0.21951219512195122</v>
      </c>
      <c r="I109" s="229">
        <v>0.13414634146341464</v>
      </c>
      <c r="J109" s="10"/>
      <c r="K109" s="357"/>
      <c r="L109" s="11"/>
      <c r="M109" s="11"/>
      <c r="O109" s="10"/>
      <c r="P109" s="51"/>
      <c r="Q109" s="51"/>
      <c r="R109" s="51"/>
    </row>
    <row r="110" spans="2:18" x14ac:dyDescent="0.25">
      <c r="B110" s="376" t="s">
        <v>489</v>
      </c>
      <c r="C110" s="377"/>
      <c r="D110" s="227">
        <v>0.4</v>
      </c>
      <c r="E110" s="228">
        <v>0.23300000000000001</v>
      </c>
      <c r="F110" s="227">
        <v>0.11764705882352941</v>
      </c>
      <c r="G110" s="228">
        <v>0.23529411764705882</v>
      </c>
      <c r="H110" s="227">
        <v>0.16666666666666666</v>
      </c>
      <c r="I110" s="229">
        <v>0.1388888888888889</v>
      </c>
      <c r="J110" s="358"/>
      <c r="K110" s="358"/>
      <c r="L110" s="11"/>
      <c r="M110" s="11"/>
      <c r="O110" s="10"/>
      <c r="P110" s="51"/>
      <c r="Q110" s="51"/>
      <c r="R110" s="51"/>
    </row>
    <row r="111" spans="2:18" x14ac:dyDescent="0.25">
      <c r="B111" s="393" t="s">
        <v>490</v>
      </c>
      <c r="C111" s="394"/>
      <c r="D111" s="230">
        <v>1</v>
      </c>
      <c r="E111" s="231">
        <v>1</v>
      </c>
      <c r="F111" s="230">
        <v>0.21428571428571427</v>
      </c>
      <c r="G111" s="231">
        <v>0.25</v>
      </c>
      <c r="H111" s="230">
        <v>0</v>
      </c>
      <c r="I111" s="235">
        <v>0.21428571428571427</v>
      </c>
      <c r="J111" s="10"/>
      <c r="K111" s="357"/>
      <c r="L111" s="11"/>
      <c r="M111" s="11"/>
      <c r="O111" s="10"/>
      <c r="P111" s="50"/>
      <c r="Q111" s="50"/>
      <c r="R111" s="50"/>
    </row>
    <row r="112" spans="2:18" x14ac:dyDescent="0.25">
      <c r="B112" s="378" t="s">
        <v>405</v>
      </c>
      <c r="C112" s="378"/>
      <c r="D112" s="378"/>
      <c r="E112" s="378"/>
      <c r="F112" s="378"/>
      <c r="G112" s="378"/>
      <c r="H112" s="378"/>
      <c r="I112" s="378"/>
      <c r="J112" s="10"/>
      <c r="K112" s="357"/>
      <c r="L112" s="11"/>
      <c r="M112" s="11"/>
      <c r="O112" s="10"/>
      <c r="P112" s="50" t="s">
        <v>269</v>
      </c>
      <c r="Q112" s="50" t="s">
        <v>270</v>
      </c>
      <c r="R112" s="50" t="s">
        <v>271</v>
      </c>
    </row>
    <row r="113" spans="1:18" x14ac:dyDescent="0.25">
      <c r="B113" s="374" t="s">
        <v>406</v>
      </c>
      <c r="C113" s="375"/>
      <c r="D113" s="225">
        <v>0</v>
      </c>
      <c r="E113" s="205">
        <v>0</v>
      </c>
      <c r="F113" s="225">
        <v>0</v>
      </c>
      <c r="G113" s="205">
        <v>0</v>
      </c>
      <c r="H113" s="236" t="s">
        <v>273</v>
      </c>
      <c r="I113" s="237" t="s">
        <v>273</v>
      </c>
      <c r="J113" s="10"/>
      <c r="K113" s="357"/>
      <c r="L113" s="11"/>
      <c r="M113" s="11"/>
      <c r="P113" s="51">
        <v>0</v>
      </c>
      <c r="Q113" s="51">
        <v>260.04000000000002</v>
      </c>
      <c r="R113" s="51">
        <v>256.98</v>
      </c>
    </row>
    <row r="114" spans="1:18" x14ac:dyDescent="0.25">
      <c r="B114" s="376" t="s">
        <v>407</v>
      </c>
      <c r="C114" s="377"/>
      <c r="D114" s="227">
        <v>0.23</v>
      </c>
      <c r="E114" s="228">
        <v>0.19600000000000001</v>
      </c>
      <c r="F114" s="227">
        <v>0.33333333333333331</v>
      </c>
      <c r="G114" s="228">
        <v>0.25333333333333335</v>
      </c>
      <c r="H114" s="238" t="s">
        <v>273</v>
      </c>
      <c r="I114" s="239" t="s">
        <v>273</v>
      </c>
      <c r="J114" s="10"/>
      <c r="K114" s="357"/>
      <c r="P114" s="51">
        <v>0</v>
      </c>
      <c r="Q114" s="51">
        <v>29.94</v>
      </c>
      <c r="R114" s="51">
        <v>29.69</v>
      </c>
    </row>
    <row r="115" spans="1:18" x14ac:dyDescent="0.25">
      <c r="B115" s="379" t="s">
        <v>218</v>
      </c>
      <c r="C115" s="380"/>
      <c r="D115" s="240">
        <v>0.22700000000000001</v>
      </c>
      <c r="E115" s="241">
        <v>0.193</v>
      </c>
      <c r="F115" s="240">
        <v>0.32894736842105265</v>
      </c>
      <c r="G115" s="241">
        <v>0.25</v>
      </c>
      <c r="H115" s="240">
        <v>0.234375</v>
      </c>
      <c r="I115" s="206">
        <v>0.2109375</v>
      </c>
      <c r="J115" s="191"/>
      <c r="K115" s="242"/>
      <c r="P115" s="51"/>
      <c r="Q115" s="51"/>
      <c r="R115" s="51"/>
    </row>
    <row r="116" spans="1:18" x14ac:dyDescent="0.25">
      <c r="B116" s="390" t="s">
        <v>492</v>
      </c>
      <c r="C116" s="390"/>
      <c r="D116" s="390"/>
      <c r="E116" s="390"/>
      <c r="F116" s="390"/>
      <c r="G116" s="390"/>
      <c r="H116" s="390"/>
      <c r="I116" s="390"/>
      <c r="P116" s="51"/>
      <c r="Q116" s="51"/>
      <c r="R116" s="51"/>
    </row>
    <row r="117" spans="1:18" x14ac:dyDescent="0.25">
      <c r="B117" s="392"/>
      <c r="C117" s="392"/>
      <c r="D117" s="392"/>
      <c r="E117" s="392"/>
      <c r="F117" s="392"/>
      <c r="G117" s="392"/>
      <c r="H117" s="392"/>
      <c r="I117" s="392"/>
      <c r="J117" s="10"/>
      <c r="K117" s="11"/>
      <c r="L117" s="11"/>
      <c r="M117" s="11"/>
      <c r="P117" s="51"/>
      <c r="Q117" s="51"/>
      <c r="R117" s="51"/>
    </row>
    <row r="118" spans="1:18" x14ac:dyDescent="0.25">
      <c r="B118" s="10"/>
      <c r="C118" s="10"/>
      <c r="D118" s="10"/>
      <c r="E118" s="10"/>
      <c r="F118" s="10"/>
      <c r="G118" s="10"/>
      <c r="H118" s="10"/>
      <c r="I118" s="10"/>
      <c r="J118" s="10"/>
      <c r="K118" s="10"/>
      <c r="L118" s="10"/>
      <c r="M118" s="10"/>
      <c r="O118" s="50"/>
      <c r="P118" s="51"/>
      <c r="Q118" s="51"/>
      <c r="R118" s="51"/>
    </row>
    <row r="119" spans="1:18" x14ac:dyDescent="0.25">
      <c r="O119" s="50"/>
      <c r="P119" s="51"/>
      <c r="Q119" s="51"/>
      <c r="R119" s="51"/>
    </row>
    <row r="120" spans="1:18" ht="15" customHeight="1" x14ac:dyDescent="0.25">
      <c r="A120" s="6"/>
      <c r="B120" s="7" t="s">
        <v>450</v>
      </c>
      <c r="C120" s="65"/>
      <c r="D120" s="65"/>
      <c r="E120" s="65"/>
      <c r="F120" s="65"/>
      <c r="G120" s="65"/>
      <c r="H120" s="65"/>
      <c r="I120" s="65"/>
      <c r="J120" s="65"/>
      <c r="K120" s="65"/>
      <c r="L120" s="65"/>
      <c r="M120" s="65"/>
    </row>
    <row r="121" spans="1:18" x14ac:dyDescent="0.25">
      <c r="O121" s="50"/>
      <c r="P121" s="51"/>
      <c r="Q121" s="51"/>
      <c r="R121" s="51"/>
    </row>
    <row r="122" spans="1:18" x14ac:dyDescent="0.25">
      <c r="B122" s="526" t="s">
        <v>496</v>
      </c>
      <c r="C122" s="524"/>
      <c r="D122" s="524"/>
      <c r="E122" s="524"/>
      <c r="F122" s="524"/>
      <c r="G122" s="524"/>
      <c r="H122" s="527">
        <v>2023</v>
      </c>
      <c r="I122" s="527"/>
      <c r="J122" s="524">
        <v>2022</v>
      </c>
      <c r="K122" s="524"/>
      <c r="L122" s="524">
        <v>2021</v>
      </c>
      <c r="M122" s="525"/>
      <c r="O122" s="50"/>
      <c r="P122" s="51"/>
      <c r="Q122" s="51"/>
      <c r="R122" s="51"/>
    </row>
    <row r="123" spans="1:18" x14ac:dyDescent="0.25">
      <c r="B123" s="526"/>
      <c r="C123" s="524"/>
      <c r="D123" s="524"/>
      <c r="E123" s="524"/>
      <c r="F123" s="524"/>
      <c r="G123" s="524"/>
      <c r="H123" s="245" t="s">
        <v>498</v>
      </c>
      <c r="I123" s="245" t="s">
        <v>499</v>
      </c>
      <c r="J123" s="244" t="s">
        <v>498</v>
      </c>
      <c r="K123" s="244" t="s">
        <v>499</v>
      </c>
      <c r="L123" s="244" t="s">
        <v>498</v>
      </c>
      <c r="M123" s="246" t="s">
        <v>499</v>
      </c>
      <c r="O123" s="50"/>
      <c r="P123" s="51"/>
      <c r="Q123" s="51"/>
      <c r="R123" s="51"/>
    </row>
    <row r="124" spans="1:18" x14ac:dyDescent="0.25">
      <c r="B124" s="374" t="s">
        <v>497</v>
      </c>
      <c r="C124" s="375"/>
      <c r="D124" s="375"/>
      <c r="E124" s="375"/>
      <c r="F124" s="375"/>
      <c r="G124" s="375"/>
      <c r="H124" s="253">
        <v>4</v>
      </c>
      <c r="I124" s="247">
        <v>0</v>
      </c>
      <c r="J124" s="253">
        <v>1</v>
      </c>
      <c r="K124" s="247">
        <v>0</v>
      </c>
      <c r="L124" s="253">
        <v>3</v>
      </c>
      <c r="M124" s="251">
        <v>3</v>
      </c>
      <c r="O124" s="50"/>
      <c r="P124" s="51"/>
      <c r="Q124" s="51"/>
      <c r="R124" s="51"/>
    </row>
    <row r="125" spans="1:18" x14ac:dyDescent="0.25">
      <c r="B125" s="376" t="s">
        <v>500</v>
      </c>
      <c r="C125" s="377"/>
      <c r="D125" s="377"/>
      <c r="E125" s="377"/>
      <c r="F125" s="377"/>
      <c r="G125" s="377"/>
      <c r="H125" s="254">
        <v>4</v>
      </c>
      <c r="I125" s="248" t="s">
        <v>491</v>
      </c>
      <c r="J125" s="254">
        <v>1</v>
      </c>
      <c r="K125" s="248" t="s">
        <v>491</v>
      </c>
      <c r="L125" s="254">
        <v>3</v>
      </c>
      <c r="M125" s="252">
        <v>3</v>
      </c>
      <c r="O125" s="50"/>
      <c r="P125" s="51"/>
      <c r="Q125" s="51"/>
      <c r="R125" s="51"/>
    </row>
    <row r="126" spans="1:18" x14ac:dyDescent="0.25">
      <c r="B126" s="376" t="s">
        <v>501</v>
      </c>
      <c r="C126" s="377"/>
      <c r="D126" s="377"/>
      <c r="E126" s="377"/>
      <c r="F126" s="377"/>
      <c r="G126" s="377"/>
      <c r="H126" s="254">
        <v>0</v>
      </c>
      <c r="I126" s="248" t="s">
        <v>491</v>
      </c>
      <c r="J126" s="254">
        <v>0</v>
      </c>
      <c r="K126" s="248" t="s">
        <v>491</v>
      </c>
      <c r="L126" s="254">
        <v>0</v>
      </c>
      <c r="M126" s="252">
        <v>0</v>
      </c>
      <c r="O126" s="50"/>
      <c r="P126" s="51"/>
      <c r="Q126" s="51"/>
      <c r="R126" s="51"/>
    </row>
    <row r="127" spans="1:18" x14ac:dyDescent="0.25">
      <c r="B127" s="376" t="s">
        <v>502</v>
      </c>
      <c r="C127" s="377"/>
      <c r="D127" s="377"/>
      <c r="E127" s="377"/>
      <c r="F127" s="377"/>
      <c r="G127" s="377"/>
      <c r="H127" s="254">
        <v>0</v>
      </c>
      <c r="I127" s="248" t="s">
        <v>491</v>
      </c>
      <c r="J127" s="254">
        <v>1</v>
      </c>
      <c r="K127" s="248" t="s">
        <v>491</v>
      </c>
      <c r="L127" s="254">
        <v>3</v>
      </c>
      <c r="M127" s="252">
        <v>3</v>
      </c>
      <c r="O127" s="50"/>
      <c r="P127" s="51"/>
      <c r="Q127" s="51"/>
      <c r="R127" s="51"/>
    </row>
    <row r="128" spans="1:18" x14ac:dyDescent="0.25">
      <c r="B128" s="376" t="s">
        <v>503</v>
      </c>
      <c r="C128" s="377"/>
      <c r="D128" s="377"/>
      <c r="E128" s="377"/>
      <c r="F128" s="377"/>
      <c r="G128" s="377"/>
      <c r="H128" s="254">
        <v>2</v>
      </c>
      <c r="I128" s="248" t="s">
        <v>491</v>
      </c>
      <c r="J128" s="254">
        <v>0</v>
      </c>
      <c r="K128" s="248" t="s">
        <v>491</v>
      </c>
      <c r="L128" s="254">
        <v>0</v>
      </c>
      <c r="M128" s="252">
        <v>0</v>
      </c>
      <c r="O128" s="50"/>
      <c r="P128" s="51"/>
      <c r="Q128" s="51"/>
      <c r="R128" s="51"/>
    </row>
    <row r="129" spans="1:18" x14ac:dyDescent="0.25">
      <c r="B129" s="376" t="s">
        <v>643</v>
      </c>
      <c r="C129" s="377"/>
      <c r="D129" s="377"/>
      <c r="E129" s="377"/>
      <c r="F129" s="377"/>
      <c r="G129" s="377"/>
      <c r="H129" s="255">
        <v>1</v>
      </c>
      <c r="I129" s="249" t="s">
        <v>491</v>
      </c>
      <c r="J129" s="255">
        <v>1</v>
      </c>
      <c r="K129" s="249" t="s">
        <v>491</v>
      </c>
      <c r="L129" s="255">
        <v>1</v>
      </c>
      <c r="M129" s="355">
        <v>1</v>
      </c>
      <c r="O129" s="50"/>
      <c r="P129" s="51"/>
      <c r="Q129" s="51"/>
      <c r="R129" s="51"/>
    </row>
    <row r="130" spans="1:18" x14ac:dyDescent="0.25">
      <c r="B130" s="393" t="s">
        <v>644</v>
      </c>
      <c r="C130" s="394"/>
      <c r="D130" s="394"/>
      <c r="E130" s="394"/>
      <c r="F130" s="394"/>
      <c r="G130" s="394"/>
      <c r="H130" s="256" t="s">
        <v>491</v>
      </c>
      <c r="I130" s="250" t="s">
        <v>491</v>
      </c>
      <c r="J130" s="256">
        <v>1</v>
      </c>
      <c r="K130" s="250" t="s">
        <v>491</v>
      </c>
      <c r="L130" s="256">
        <v>1</v>
      </c>
      <c r="M130" s="356">
        <v>1</v>
      </c>
      <c r="O130" s="50"/>
      <c r="P130" s="51"/>
      <c r="Q130" s="51"/>
      <c r="R130" s="51"/>
    </row>
    <row r="131" spans="1:18" x14ac:dyDescent="0.25">
      <c r="B131" s="390" t="s">
        <v>504</v>
      </c>
      <c r="C131" s="390"/>
      <c r="D131" s="390"/>
      <c r="E131" s="390"/>
      <c r="F131" s="390"/>
      <c r="G131" s="390"/>
      <c r="H131" s="390"/>
      <c r="I131" s="390"/>
      <c r="J131" s="390"/>
      <c r="K131" s="390"/>
      <c r="L131" s="390"/>
      <c r="M131" s="390"/>
      <c r="O131" s="50"/>
      <c r="P131" s="51"/>
      <c r="Q131" s="51"/>
      <c r="R131" s="51"/>
    </row>
    <row r="132" spans="1:18" x14ac:dyDescent="0.25">
      <c r="B132" s="391"/>
      <c r="C132" s="391"/>
      <c r="D132" s="391"/>
      <c r="E132" s="391"/>
      <c r="F132" s="391"/>
      <c r="G132" s="391"/>
      <c r="H132" s="391"/>
      <c r="I132" s="391"/>
      <c r="J132" s="391"/>
      <c r="K132" s="391"/>
      <c r="L132" s="391"/>
      <c r="M132" s="391"/>
      <c r="O132" s="50"/>
      <c r="P132" s="51"/>
      <c r="Q132" s="51"/>
      <c r="R132" s="51"/>
    </row>
    <row r="133" spans="1:18" x14ac:dyDescent="0.25">
      <c r="B133" s="392"/>
      <c r="C133" s="392"/>
      <c r="D133" s="392"/>
      <c r="E133" s="392"/>
      <c r="F133" s="392"/>
      <c r="G133" s="392"/>
      <c r="H133" s="392"/>
      <c r="I133" s="392"/>
      <c r="J133" s="392"/>
      <c r="K133" s="392"/>
      <c r="L133" s="392"/>
      <c r="M133" s="392"/>
      <c r="O133" s="50"/>
      <c r="P133" s="51"/>
      <c r="Q133" s="51"/>
      <c r="R133" s="51"/>
    </row>
    <row r="136" spans="1:18" ht="15" customHeight="1" x14ac:dyDescent="0.25">
      <c r="A136" s="6"/>
      <c r="B136" s="7" t="s">
        <v>451</v>
      </c>
      <c r="C136" s="65"/>
      <c r="D136" s="65"/>
      <c r="E136" s="65"/>
      <c r="F136" s="65"/>
      <c r="G136" s="65"/>
      <c r="H136" s="65"/>
      <c r="I136" s="65"/>
      <c r="J136" s="65"/>
      <c r="K136" s="65"/>
      <c r="L136" s="65"/>
      <c r="M136" s="65"/>
    </row>
    <row r="138" spans="1:18" ht="15" customHeight="1" x14ac:dyDescent="0.25">
      <c r="B138" s="384" t="s">
        <v>505</v>
      </c>
      <c r="C138" s="384"/>
      <c r="D138" s="384"/>
      <c r="E138" s="384"/>
      <c r="F138" s="384"/>
      <c r="G138" s="384"/>
      <c r="H138" s="384"/>
      <c r="I138" s="384"/>
      <c r="J138" s="384"/>
      <c r="K138" s="384"/>
      <c r="L138" s="384"/>
      <c r="M138" s="384"/>
    </row>
    <row r="139" spans="1:18" x14ac:dyDescent="0.25">
      <c r="B139" s="384"/>
      <c r="C139" s="384"/>
      <c r="D139" s="384"/>
      <c r="E139" s="384"/>
      <c r="F139" s="384"/>
      <c r="G139" s="384"/>
      <c r="H139" s="384"/>
      <c r="I139" s="384"/>
      <c r="J139" s="384"/>
      <c r="K139" s="384"/>
      <c r="L139" s="384"/>
      <c r="M139" s="384"/>
    </row>
    <row r="142" spans="1:18" x14ac:dyDescent="0.25">
      <c r="A142" s="6"/>
      <c r="B142" s="7" t="s">
        <v>452</v>
      </c>
      <c r="C142" s="65"/>
      <c r="D142" s="65"/>
      <c r="E142" s="65"/>
      <c r="F142" s="65"/>
      <c r="G142" s="65"/>
      <c r="H142" s="65"/>
      <c r="I142" s="65"/>
      <c r="J142" s="65"/>
      <c r="K142" s="65"/>
      <c r="L142" s="65"/>
      <c r="M142" s="65"/>
    </row>
    <row r="144" spans="1:18" x14ac:dyDescent="0.25">
      <c r="B144" s="418" t="s">
        <v>506</v>
      </c>
      <c r="C144" s="418"/>
      <c r="D144" s="418"/>
      <c r="E144" s="418"/>
      <c r="F144" s="418"/>
      <c r="G144" s="418"/>
      <c r="H144" s="418"/>
      <c r="I144" s="418"/>
      <c r="J144" s="418"/>
      <c r="K144" s="418"/>
      <c r="L144" s="418"/>
      <c r="M144" s="418"/>
    </row>
    <row r="145" spans="2:13" x14ac:dyDescent="0.25">
      <c r="B145" s="418"/>
      <c r="C145" s="418"/>
      <c r="D145" s="418"/>
      <c r="E145" s="418"/>
      <c r="F145" s="418"/>
      <c r="G145" s="418"/>
      <c r="H145" s="418"/>
      <c r="I145" s="418"/>
      <c r="J145" s="418"/>
      <c r="K145" s="418"/>
      <c r="L145" s="418"/>
      <c r="M145" s="418"/>
    </row>
  </sheetData>
  <sheetProtection algorithmName="SHA-512" hashValue="BkjxnOCu3NZDmpqiUTx5MYZiIQWnFiVfr2HHe5XbpxeRXthpZIivEXrWWt9Swy4a6mLwByMCL1ieablEGvcvTQ==" saltValue="PU9/DCQ/ZzmMbazroPHxVQ==" spinCount="100000" sheet="1" objects="1" scenarios="1"/>
  <mergeCells count="121">
    <mergeCell ref="B129:G129"/>
    <mergeCell ref="B130:G130"/>
    <mergeCell ref="B144:M145"/>
    <mergeCell ref="B113:C113"/>
    <mergeCell ref="B114:C114"/>
    <mergeCell ref="B115:C115"/>
    <mergeCell ref="B116:I117"/>
    <mergeCell ref="B131:M133"/>
    <mergeCell ref="L122:M122"/>
    <mergeCell ref="B122:G123"/>
    <mergeCell ref="H122:I122"/>
    <mergeCell ref="J122:K122"/>
    <mergeCell ref="B124:G124"/>
    <mergeCell ref="B138:M139"/>
    <mergeCell ref="B125:G125"/>
    <mergeCell ref="B126:G126"/>
    <mergeCell ref="B127:G127"/>
    <mergeCell ref="B128:G128"/>
    <mergeCell ref="B107:C107"/>
    <mergeCell ref="B108:C108"/>
    <mergeCell ref="B109:C109"/>
    <mergeCell ref="B110:C110"/>
    <mergeCell ref="B111:C111"/>
    <mergeCell ref="B112:I112"/>
    <mergeCell ref="B101:I101"/>
    <mergeCell ref="B102:C102"/>
    <mergeCell ref="B103:C103"/>
    <mergeCell ref="B104:C104"/>
    <mergeCell ref="B105:I105"/>
    <mergeCell ref="B106:C106"/>
    <mergeCell ref="B97:C97"/>
    <mergeCell ref="B83:I83"/>
    <mergeCell ref="B87:I87"/>
    <mergeCell ref="B94:I94"/>
    <mergeCell ref="B99:C100"/>
    <mergeCell ref="D99:E99"/>
    <mergeCell ref="F99:G99"/>
    <mergeCell ref="H99:I99"/>
    <mergeCell ref="B90:C90"/>
    <mergeCell ref="B91:C91"/>
    <mergeCell ref="B92:C92"/>
    <mergeCell ref="B93:C93"/>
    <mergeCell ref="B95:C95"/>
    <mergeCell ref="B96:C96"/>
    <mergeCell ref="B85:C85"/>
    <mergeCell ref="B86:C86"/>
    <mergeCell ref="B88:C88"/>
    <mergeCell ref="B89:C89"/>
    <mergeCell ref="B65:G65"/>
    <mergeCell ref="B66:J67"/>
    <mergeCell ref="B72:F73"/>
    <mergeCell ref="K72:L72"/>
    <mergeCell ref="I72:J72"/>
    <mergeCell ref="G72:H72"/>
    <mergeCell ref="B51:D51"/>
    <mergeCell ref="B52:M52"/>
    <mergeCell ref="B57:M57"/>
    <mergeCell ref="B62:G62"/>
    <mergeCell ref="B63:G63"/>
    <mergeCell ref="B64:G64"/>
    <mergeCell ref="H48:J48"/>
    <mergeCell ref="K48:M48"/>
    <mergeCell ref="E48:G48"/>
    <mergeCell ref="B48:D49"/>
    <mergeCell ref="B50:D50"/>
    <mergeCell ref="B43:M43"/>
    <mergeCell ref="K29:M29"/>
    <mergeCell ref="H29:J29"/>
    <mergeCell ref="D29:G29"/>
    <mergeCell ref="B29:C30"/>
    <mergeCell ref="B37:C37"/>
    <mergeCell ref="B38:C38"/>
    <mergeCell ref="B39:M39"/>
    <mergeCell ref="B40:C40"/>
    <mergeCell ref="B41:C41"/>
    <mergeCell ref="B42:C42"/>
    <mergeCell ref="B31:M31"/>
    <mergeCell ref="B32:C32"/>
    <mergeCell ref="B33:C33"/>
    <mergeCell ref="B34:C34"/>
    <mergeCell ref="B35:M35"/>
    <mergeCell ref="B36:C36"/>
    <mergeCell ref="B15:M15"/>
    <mergeCell ref="B13:C14"/>
    <mergeCell ref="D13:G13"/>
    <mergeCell ref="B19:M19"/>
    <mergeCell ref="B23:M23"/>
    <mergeCell ref="B25:C25"/>
    <mergeCell ref="B26:C26"/>
    <mergeCell ref="B27:M27"/>
    <mergeCell ref="B17:C17"/>
    <mergeCell ref="B18:C18"/>
    <mergeCell ref="B20:C20"/>
    <mergeCell ref="B21:C21"/>
    <mergeCell ref="B22:C22"/>
    <mergeCell ref="B24:C24"/>
    <mergeCell ref="H13:J13"/>
    <mergeCell ref="K13:M13"/>
    <mergeCell ref="B16:C16"/>
    <mergeCell ref="F81:G81"/>
    <mergeCell ref="H81:I81"/>
    <mergeCell ref="B81:C82"/>
    <mergeCell ref="D81:E81"/>
    <mergeCell ref="B84:C84"/>
    <mergeCell ref="B74:F74"/>
    <mergeCell ref="B75:F75"/>
    <mergeCell ref="B76:F76"/>
    <mergeCell ref="B77:L77"/>
    <mergeCell ref="M1:M2"/>
    <mergeCell ref="G1:G2"/>
    <mergeCell ref="H1:H2"/>
    <mergeCell ref="I1:I2"/>
    <mergeCell ref="J1:J2"/>
    <mergeCell ref="K1:K2"/>
    <mergeCell ref="L1:L2"/>
    <mergeCell ref="A1:A2"/>
    <mergeCell ref="B1:B2"/>
    <mergeCell ref="C1:C2"/>
    <mergeCell ref="D1:D2"/>
    <mergeCell ref="E1:E2"/>
    <mergeCell ref="F1:F2"/>
  </mergeCells>
  <hyperlinks>
    <hyperlink ref="A1:A2" location="Início!A3" display="Início!A3" xr:uid="{D8D37615-E27B-46D9-A03D-AEDAAAF306E2}"/>
    <hyperlink ref="B1:B2" location="Início!A3" display="Início" xr:uid="{3156FA65-2CC5-4857-AAF0-EBE04C434F07}"/>
    <hyperlink ref="C1:C2" location="Clima!A3" display="Mudanças climáticas" xr:uid="{ED8D497F-96BC-43EE-B557-35CC636CBA72}"/>
    <hyperlink ref="D1:D2" location="Segurança!A3" display="Segurança" xr:uid="{D3C15D69-595E-4C6B-B0E3-50FBAF56ED87}"/>
    <hyperlink ref="E1:E2" location="Governança!A3" display="Governança e estratégia" xr:uid="{4BC2EA3F-CF99-499E-870F-51ADDBDD8EFD}"/>
    <hyperlink ref="F1:F2" location="Ética!A3" display="Conduta ética" xr:uid="{6D16AC42-CC7A-4946-B0EE-ADA7E10B56D9}"/>
    <hyperlink ref="G1:G2" location="Cultura!A3" display="Cultura corporativa" xr:uid="{1CD61F14-86CE-4E02-8A10-749F39C56485}"/>
    <hyperlink ref="H1:H2" location="Diversidade!A3" display="Diversidade e inclusão" xr:uid="{C0447CC7-F5AF-4EE9-BFD5-5FFC45928DAE}"/>
    <hyperlink ref="I1:I2" location="Ambiental!A3" display="Gestão ambiental" xr:uid="{3DF9EE72-8CCB-4B7C-A250-F88244819D19}"/>
    <hyperlink ref="J1:J2" location="Comunidades!A3" display="Comunidades" xr:uid="{962F2809-2BDC-462F-9E84-D5BA6F6399B2}"/>
    <hyperlink ref="K1:K2" location="GRI!A3" display="Índice GRI" xr:uid="{F7C9210C-931D-4723-9424-E08F5582FE7C}"/>
    <hyperlink ref="L1:L2" location="SASB!A3" display="Índice SASB" xr:uid="{60FDB43D-AC21-4B7B-9127-2D5DF65A0043}"/>
    <hyperlink ref="M1:M2" location="TCFD!A3" display="Índice TCFD" xr:uid="{A8C5088D-E43F-498E-98BF-C2292275D2F3}"/>
  </hyperlinks>
  <pageMargins left="0.511811024" right="0.511811024" top="0.78740157499999996" bottom="0.78740157499999996" header="0.31496062000000002" footer="0.31496062000000002"/>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8595-780D-40F1-8D0B-242110415076}">
  <dimension ref="A1:T56"/>
  <sheetViews>
    <sheetView showGridLines="0" showRowColHeaders="0" zoomScaleNormal="100" workbookViewId="0">
      <pane ySplit="2" topLeftCell="A3" activePane="bottomLeft" state="frozen"/>
      <selection pane="bottomLeft" activeCell="I1" sqref="I1:I2"/>
    </sheetView>
  </sheetViews>
  <sheetFormatPr defaultColWidth="9" defaultRowHeight="15" x14ac:dyDescent="0.25"/>
  <cols>
    <col min="1" max="1" width="10" style="1" customWidth="1"/>
    <col min="2" max="13" width="12.5" style="1" customWidth="1"/>
    <col min="14" max="16384" width="9" style="1"/>
  </cols>
  <sheetData>
    <row r="1" spans="1:15"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5" s="4" customFormat="1" ht="12.75" customHeight="1" x14ac:dyDescent="0.25">
      <c r="A2" s="363"/>
      <c r="B2" s="364"/>
      <c r="C2" s="364"/>
      <c r="D2" s="364"/>
      <c r="E2" s="364"/>
      <c r="F2" s="364"/>
      <c r="G2" s="364"/>
      <c r="H2" s="364"/>
      <c r="I2" s="364"/>
      <c r="J2" s="364"/>
      <c r="K2" s="364"/>
      <c r="L2" s="364"/>
      <c r="M2" s="364"/>
    </row>
    <row r="3" spans="1:15" s="3" customFormat="1" x14ac:dyDescent="0.25"/>
    <row r="5" spans="1:15" ht="21" x14ac:dyDescent="0.25">
      <c r="B5" s="5" t="s">
        <v>507</v>
      </c>
    </row>
    <row r="7" spans="1:15" ht="60" customHeight="1" x14ac:dyDescent="0.25">
      <c r="B7" s="1" t="e" vm="10">
        <v>#VALUE!</v>
      </c>
      <c r="C7" s="2" t="e" vm="11">
        <v>#VALUE!</v>
      </c>
    </row>
    <row r="10" spans="1:15" x14ac:dyDescent="0.25">
      <c r="A10" s="6"/>
      <c r="B10" s="7" t="s">
        <v>508</v>
      </c>
      <c r="C10" s="7"/>
      <c r="D10" s="7"/>
      <c r="E10" s="7"/>
      <c r="F10" s="6"/>
      <c r="G10" s="6"/>
      <c r="H10" s="6"/>
      <c r="I10" s="6"/>
      <c r="J10" s="6"/>
      <c r="K10" s="6"/>
      <c r="L10" s="6"/>
      <c r="M10" s="6"/>
    </row>
    <row r="12" spans="1:15" ht="15" customHeight="1" x14ac:dyDescent="0.25">
      <c r="B12" s="513" t="s">
        <v>510</v>
      </c>
      <c r="C12" s="513"/>
      <c r="D12" s="513"/>
      <c r="E12" s="513"/>
      <c r="F12" s="514"/>
      <c r="G12" s="510">
        <v>2023</v>
      </c>
      <c r="H12" s="511"/>
      <c r="I12" s="512"/>
      <c r="J12" s="509">
        <v>2022</v>
      </c>
      <c r="K12" s="404"/>
      <c r="L12" s="509">
        <v>2021</v>
      </c>
      <c r="M12" s="403"/>
    </row>
    <row r="13" spans="1:15" ht="38.25" x14ac:dyDescent="0.25">
      <c r="B13" s="517"/>
      <c r="C13" s="517"/>
      <c r="D13" s="517"/>
      <c r="E13" s="517"/>
      <c r="F13" s="518"/>
      <c r="G13" s="156" t="s">
        <v>453</v>
      </c>
      <c r="H13" s="157" t="s">
        <v>454</v>
      </c>
      <c r="I13" s="157" t="s">
        <v>459</v>
      </c>
      <c r="J13" s="159" t="s">
        <v>453</v>
      </c>
      <c r="K13" s="160" t="s">
        <v>454</v>
      </c>
      <c r="L13" s="159" t="s">
        <v>453</v>
      </c>
      <c r="M13" s="161" t="s">
        <v>454</v>
      </c>
    </row>
    <row r="14" spans="1:15" x14ac:dyDescent="0.25">
      <c r="B14" s="522" t="s">
        <v>409</v>
      </c>
      <c r="C14" s="522"/>
      <c r="D14" s="522"/>
      <c r="E14" s="522"/>
      <c r="F14" s="387"/>
      <c r="G14" s="257">
        <v>1</v>
      </c>
      <c r="H14" s="258">
        <v>0</v>
      </c>
      <c r="I14" s="258">
        <v>0</v>
      </c>
      <c r="J14" s="259">
        <v>0.66666666666666663</v>
      </c>
      <c r="K14" s="258">
        <v>0.33333333333333331</v>
      </c>
      <c r="L14" s="259">
        <v>0.66666666666666663</v>
      </c>
      <c r="M14" s="260">
        <v>0.33333333333333331</v>
      </c>
    </row>
    <row r="15" spans="1:15" ht="15" customHeight="1" x14ac:dyDescent="0.25">
      <c r="B15" s="519" t="s">
        <v>410</v>
      </c>
      <c r="C15" s="519"/>
      <c r="D15" s="519"/>
      <c r="E15" s="519"/>
      <c r="F15" s="370"/>
      <c r="G15" s="261">
        <v>0.61290322580645162</v>
      </c>
      <c r="H15" s="262">
        <v>0.38709677419354838</v>
      </c>
      <c r="I15" s="262">
        <v>0</v>
      </c>
      <c r="J15" s="263">
        <v>0.61224489795918369</v>
      </c>
      <c r="K15" s="262">
        <v>0.38775510204081631</v>
      </c>
      <c r="L15" s="263">
        <v>0.58974358974358976</v>
      </c>
      <c r="M15" s="264">
        <v>0.41025641025641024</v>
      </c>
    </row>
    <row r="16" spans="1:15" ht="15" customHeight="1" x14ac:dyDescent="0.25">
      <c r="B16" s="519" t="s">
        <v>411</v>
      </c>
      <c r="C16" s="519"/>
      <c r="D16" s="519"/>
      <c r="E16" s="519"/>
      <c r="F16" s="370"/>
      <c r="G16" s="257">
        <v>0.68965517241379315</v>
      </c>
      <c r="H16" s="258">
        <v>0.2413793103448276</v>
      </c>
      <c r="I16" s="258">
        <v>6.8965517241379309E-2</v>
      </c>
      <c r="J16" s="259">
        <v>0.75</v>
      </c>
      <c r="K16" s="258">
        <v>0.25</v>
      </c>
      <c r="L16" s="259">
        <v>0.72727272727272729</v>
      </c>
      <c r="M16" s="260">
        <v>0.27272727272727271</v>
      </c>
      <c r="O16" s="10"/>
    </row>
    <row r="17" spans="2:20" ht="15" customHeight="1" x14ac:dyDescent="0.25">
      <c r="B17" s="519" t="s">
        <v>412</v>
      </c>
      <c r="C17" s="519"/>
      <c r="D17" s="519"/>
      <c r="E17" s="519"/>
      <c r="F17" s="370"/>
      <c r="G17" s="261">
        <v>0.37681159420289856</v>
      </c>
      <c r="H17" s="262">
        <v>0.57971014492753625</v>
      </c>
      <c r="I17" s="262">
        <v>4.3478260869565216E-2</v>
      </c>
      <c r="J17" s="263">
        <v>0.47058823529411764</v>
      </c>
      <c r="K17" s="262">
        <v>0.52941176470588236</v>
      </c>
      <c r="L17" s="263">
        <v>0.45283018867924529</v>
      </c>
      <c r="M17" s="264">
        <v>0.54716981132075471</v>
      </c>
      <c r="O17" s="10"/>
      <c r="P17" s="11"/>
      <c r="Q17" s="11"/>
      <c r="R17" s="11"/>
      <c r="S17" s="11"/>
      <c r="T17" s="11"/>
    </row>
    <row r="18" spans="2:20" ht="15" customHeight="1" x14ac:dyDescent="0.25">
      <c r="B18" s="520" t="s">
        <v>218</v>
      </c>
      <c r="C18" s="520"/>
      <c r="D18" s="520"/>
      <c r="E18" s="520"/>
      <c r="F18" s="521"/>
      <c r="G18" s="265">
        <v>0.53374233128834359</v>
      </c>
      <c r="H18" s="266">
        <v>0.43558282208588955</v>
      </c>
      <c r="I18" s="266">
        <v>3.0674846625766871E-2</v>
      </c>
      <c r="J18" s="267">
        <v>0.57894736842105265</v>
      </c>
      <c r="K18" s="266">
        <v>0.42105263157894735</v>
      </c>
      <c r="L18" s="267">
        <v>0.5703125</v>
      </c>
      <c r="M18" s="268">
        <v>0.4296875</v>
      </c>
      <c r="P18" s="11"/>
      <c r="Q18" s="11"/>
      <c r="R18" s="11"/>
      <c r="S18" s="11"/>
      <c r="T18" s="11"/>
    </row>
    <row r="19" spans="2:20" ht="15" customHeight="1" x14ac:dyDescent="0.25">
      <c r="B19" s="11"/>
      <c r="C19" s="11"/>
      <c r="D19" s="11"/>
      <c r="E19" s="11"/>
      <c r="F19" s="11"/>
      <c r="G19" s="11"/>
      <c r="H19" s="11"/>
      <c r="I19" s="11"/>
      <c r="J19" s="11"/>
      <c r="K19" s="11"/>
      <c r="L19" s="11"/>
      <c r="M19" s="11"/>
    </row>
    <row r="20" spans="2:20" ht="15" customHeight="1" x14ac:dyDescent="0.25">
      <c r="B20" s="528" t="s">
        <v>511</v>
      </c>
      <c r="C20" s="529"/>
      <c r="D20" s="529"/>
      <c r="E20" s="529"/>
      <c r="F20" s="529"/>
      <c r="G20" s="530">
        <v>2023</v>
      </c>
      <c r="H20" s="530"/>
      <c r="I20" s="530"/>
      <c r="J20" s="530"/>
      <c r="K20" s="530"/>
      <c r="L20" s="531"/>
    </row>
    <row r="21" spans="2:20" ht="25.5" x14ac:dyDescent="0.25">
      <c r="B21" s="528"/>
      <c r="C21" s="529"/>
      <c r="D21" s="529"/>
      <c r="E21" s="529"/>
      <c r="F21" s="529"/>
      <c r="G21" s="269" t="s">
        <v>485</v>
      </c>
      <c r="H21" s="269" t="s">
        <v>486</v>
      </c>
      <c r="I21" s="269" t="s">
        <v>487</v>
      </c>
      <c r="J21" s="269" t="s">
        <v>488</v>
      </c>
      <c r="K21" s="269" t="s">
        <v>489</v>
      </c>
      <c r="L21" s="270" t="s">
        <v>490</v>
      </c>
    </row>
    <row r="22" spans="2:20" ht="15" customHeight="1" x14ac:dyDescent="0.25">
      <c r="B22" s="387" t="s">
        <v>409</v>
      </c>
      <c r="C22" s="388"/>
      <c r="D22" s="388"/>
      <c r="E22" s="388"/>
      <c r="F22" s="388"/>
      <c r="G22" s="274">
        <v>0</v>
      </c>
      <c r="H22" s="275">
        <v>0</v>
      </c>
      <c r="I22" s="275">
        <v>0.33333333333333331</v>
      </c>
      <c r="J22" s="275">
        <v>0</v>
      </c>
      <c r="K22" s="275">
        <v>0</v>
      </c>
      <c r="L22" s="276">
        <v>0.66666666666666663</v>
      </c>
      <c r="M22" s="11"/>
    </row>
    <row r="23" spans="2:20" ht="15" customHeight="1" x14ac:dyDescent="0.25">
      <c r="B23" s="370" t="s">
        <v>410</v>
      </c>
      <c r="C23" s="371"/>
      <c r="D23" s="371"/>
      <c r="E23" s="371"/>
      <c r="F23" s="371"/>
      <c r="G23" s="141">
        <v>0</v>
      </c>
      <c r="H23" s="277">
        <v>0</v>
      </c>
      <c r="I23" s="277">
        <v>0.19354838709677419</v>
      </c>
      <c r="J23" s="277">
        <v>0.41935483870967744</v>
      </c>
      <c r="K23" s="277">
        <v>0.20967741935483872</v>
      </c>
      <c r="L23" s="272">
        <v>0.17741935483870969</v>
      </c>
      <c r="M23" s="11"/>
    </row>
    <row r="24" spans="2:20" ht="15" customHeight="1" x14ac:dyDescent="0.25">
      <c r="B24" s="370" t="s">
        <v>411</v>
      </c>
      <c r="C24" s="371"/>
      <c r="D24" s="371"/>
      <c r="E24" s="371"/>
      <c r="F24" s="371"/>
      <c r="G24" s="278">
        <v>0</v>
      </c>
      <c r="H24" s="279">
        <v>6.8965517241379309E-2</v>
      </c>
      <c r="I24" s="279">
        <v>0.2413793103448276</v>
      </c>
      <c r="J24" s="279">
        <v>0.27586206896551724</v>
      </c>
      <c r="K24" s="279">
        <v>0.34482758620689657</v>
      </c>
      <c r="L24" s="271">
        <v>6.8965517241379309E-2</v>
      </c>
      <c r="M24" s="11"/>
    </row>
    <row r="25" spans="2:20" ht="15" customHeight="1" x14ac:dyDescent="0.25">
      <c r="B25" s="370" t="s">
        <v>412</v>
      </c>
      <c r="C25" s="371"/>
      <c r="D25" s="371"/>
      <c r="E25" s="371"/>
      <c r="F25" s="371"/>
      <c r="G25" s="141">
        <v>2.8985507246376812E-2</v>
      </c>
      <c r="H25" s="277">
        <v>0.17391304347826086</v>
      </c>
      <c r="I25" s="277">
        <v>0.40579710144927539</v>
      </c>
      <c r="J25" s="277">
        <v>0.34782608695652173</v>
      </c>
      <c r="K25" s="277">
        <v>4.3478260869565216E-2</v>
      </c>
      <c r="L25" s="272">
        <v>0</v>
      </c>
      <c r="M25" s="11"/>
    </row>
    <row r="26" spans="2:20" ht="15" customHeight="1" x14ac:dyDescent="0.25">
      <c r="B26" s="521" t="s">
        <v>218</v>
      </c>
      <c r="C26" s="532"/>
      <c r="D26" s="532"/>
      <c r="E26" s="532"/>
      <c r="F26" s="532"/>
      <c r="G26" s="280">
        <v>1.2269938650306749E-2</v>
      </c>
      <c r="H26" s="281">
        <v>8.5889570552147243E-2</v>
      </c>
      <c r="I26" s="281">
        <v>0.29447852760736198</v>
      </c>
      <c r="J26" s="281">
        <v>0.35582822085889571</v>
      </c>
      <c r="K26" s="281">
        <v>0.15950920245398773</v>
      </c>
      <c r="L26" s="273">
        <v>9.202453987730061E-2</v>
      </c>
      <c r="M26" s="11"/>
    </row>
    <row r="27" spans="2:20" ht="15" customHeight="1" x14ac:dyDescent="0.25">
      <c r="B27" s="11"/>
      <c r="C27" s="11"/>
      <c r="D27" s="11"/>
      <c r="E27" s="11"/>
      <c r="F27" s="11"/>
      <c r="G27" s="11"/>
      <c r="H27" s="11"/>
      <c r="I27" s="11"/>
      <c r="J27" s="11"/>
      <c r="K27" s="11"/>
      <c r="L27" s="11"/>
      <c r="M27" s="11"/>
      <c r="N27" s="12"/>
    </row>
    <row r="28" spans="2:20" ht="15" customHeight="1" x14ac:dyDescent="0.25">
      <c r="B28" s="528" t="s">
        <v>512</v>
      </c>
      <c r="C28" s="529"/>
      <c r="D28" s="529"/>
      <c r="E28" s="529"/>
      <c r="F28" s="529"/>
      <c r="G28" s="533">
        <v>2022</v>
      </c>
      <c r="H28" s="533"/>
      <c r="I28" s="533"/>
      <c r="J28" s="533"/>
      <c r="K28" s="533"/>
      <c r="L28" s="534"/>
      <c r="M28" s="11"/>
      <c r="N28" s="12"/>
    </row>
    <row r="29" spans="2:20" ht="25.5" x14ac:dyDescent="0.25">
      <c r="B29" s="528"/>
      <c r="C29" s="529"/>
      <c r="D29" s="529"/>
      <c r="E29" s="529"/>
      <c r="F29" s="529"/>
      <c r="G29" s="208" t="s">
        <v>485</v>
      </c>
      <c r="H29" s="208" t="s">
        <v>486</v>
      </c>
      <c r="I29" s="208" t="s">
        <v>487</v>
      </c>
      <c r="J29" s="208" t="s">
        <v>488</v>
      </c>
      <c r="K29" s="208" t="s">
        <v>489</v>
      </c>
      <c r="L29" s="282" t="s">
        <v>490</v>
      </c>
      <c r="M29" s="11"/>
      <c r="N29" s="12"/>
    </row>
    <row r="30" spans="2:20" ht="15" customHeight="1" x14ac:dyDescent="0.25">
      <c r="B30" s="387" t="s">
        <v>409</v>
      </c>
      <c r="C30" s="388"/>
      <c r="D30" s="388"/>
      <c r="E30" s="388"/>
      <c r="F30" s="388"/>
      <c r="G30" s="274">
        <v>0</v>
      </c>
      <c r="H30" s="275">
        <v>0</v>
      </c>
      <c r="I30" s="275">
        <v>0</v>
      </c>
      <c r="J30" s="275">
        <v>0.33333333333333331</v>
      </c>
      <c r="K30" s="275">
        <v>0.33333333333333331</v>
      </c>
      <c r="L30" s="276">
        <v>0.33333333333333331</v>
      </c>
      <c r="M30" s="11"/>
      <c r="N30" s="12"/>
    </row>
    <row r="31" spans="2:20" ht="15" customHeight="1" x14ac:dyDescent="0.25">
      <c r="B31" s="370" t="s">
        <v>410</v>
      </c>
      <c r="C31" s="371"/>
      <c r="D31" s="371"/>
      <c r="E31" s="371"/>
      <c r="F31" s="371"/>
      <c r="G31" s="141">
        <v>0</v>
      </c>
      <c r="H31" s="277">
        <v>0</v>
      </c>
      <c r="I31" s="277">
        <v>0.23076923076923078</v>
      </c>
      <c r="J31" s="277">
        <v>0.58974358974358976</v>
      </c>
      <c r="K31" s="277">
        <v>0.17948717948717949</v>
      </c>
      <c r="L31" s="272">
        <v>0.25641025641025639</v>
      </c>
      <c r="M31" s="11"/>
      <c r="N31" s="12"/>
      <c r="Q31" s="283"/>
      <c r="R31" s="283"/>
    </row>
    <row r="32" spans="2:20" ht="15" customHeight="1" x14ac:dyDescent="0.25">
      <c r="B32" s="370" t="s">
        <v>411</v>
      </c>
      <c r="C32" s="371"/>
      <c r="D32" s="371"/>
      <c r="E32" s="371"/>
      <c r="F32" s="371"/>
      <c r="G32" s="278">
        <v>0</v>
      </c>
      <c r="H32" s="279">
        <v>3.0303030303030304E-2</v>
      </c>
      <c r="I32" s="279">
        <v>0.42424242424242425</v>
      </c>
      <c r="J32" s="279">
        <v>0.24242424242424243</v>
      </c>
      <c r="K32" s="279">
        <v>0.18181818181818182</v>
      </c>
      <c r="L32" s="271">
        <v>9.0909090909090912E-2</v>
      </c>
      <c r="M32" s="11"/>
      <c r="N32" s="12"/>
      <c r="Q32" s="283"/>
      <c r="R32" s="283"/>
    </row>
    <row r="33" spans="1:18" ht="15" customHeight="1" x14ac:dyDescent="0.25">
      <c r="B33" s="370" t="s">
        <v>412</v>
      </c>
      <c r="C33" s="371"/>
      <c r="D33" s="371"/>
      <c r="E33" s="371"/>
      <c r="F33" s="371"/>
      <c r="G33" s="141">
        <v>3.7735849056603772E-2</v>
      </c>
      <c r="H33" s="277">
        <v>0.24528301886792453</v>
      </c>
      <c r="I33" s="277">
        <v>0.54716981132075471</v>
      </c>
      <c r="J33" s="277">
        <v>0.39622641509433965</v>
      </c>
      <c r="K33" s="277">
        <v>5.6603773584905662E-2</v>
      </c>
      <c r="L33" s="272">
        <v>0</v>
      </c>
      <c r="M33" s="11"/>
      <c r="N33" s="12"/>
      <c r="Q33" s="283"/>
      <c r="R33" s="283"/>
    </row>
    <row r="34" spans="1:18" ht="15" customHeight="1" x14ac:dyDescent="0.25">
      <c r="B34" s="521" t="s">
        <v>218</v>
      </c>
      <c r="C34" s="532"/>
      <c r="D34" s="532"/>
      <c r="E34" s="532"/>
      <c r="F34" s="532"/>
      <c r="G34" s="280">
        <f>2/152</f>
        <v>1.3157894736842105E-2</v>
      </c>
      <c r="H34" s="281">
        <f>14/152</f>
        <v>9.2105263157894732E-2</v>
      </c>
      <c r="I34" s="281">
        <f>52/152</f>
        <v>0.34210526315789475</v>
      </c>
      <c r="J34" s="281">
        <f>53/152</f>
        <v>0.34868421052631576</v>
      </c>
      <c r="K34" s="281">
        <f>17/152</f>
        <v>0.1118421052631579</v>
      </c>
      <c r="L34" s="273">
        <f>14/152</f>
        <v>9.2105263157894732E-2</v>
      </c>
      <c r="M34" s="11"/>
      <c r="N34" s="12"/>
      <c r="Q34" s="283"/>
      <c r="R34" s="283"/>
    </row>
    <row r="35" spans="1:18" ht="15" customHeight="1" x14ac:dyDescent="0.25">
      <c r="B35" s="11"/>
      <c r="C35" s="11"/>
      <c r="D35" s="11"/>
      <c r="E35" s="11"/>
      <c r="F35" s="11"/>
      <c r="G35" s="11"/>
      <c r="H35" s="11"/>
      <c r="I35" s="11"/>
      <c r="J35" s="11"/>
      <c r="K35" s="11"/>
      <c r="L35" s="11"/>
      <c r="M35" s="11"/>
      <c r="N35" s="12"/>
      <c r="Q35" s="283"/>
      <c r="R35" s="283"/>
    </row>
    <row r="36" spans="1:18" ht="15" customHeight="1" x14ac:dyDescent="0.25">
      <c r="B36" s="452" t="s">
        <v>513</v>
      </c>
      <c r="C36" s="453"/>
      <c r="D36" s="453"/>
      <c r="E36" s="269">
        <v>2023</v>
      </c>
      <c r="F36" s="287">
        <v>2022</v>
      </c>
      <c r="G36" s="11"/>
      <c r="H36" s="11"/>
      <c r="I36" s="11"/>
      <c r="J36" s="11"/>
      <c r="K36" s="11"/>
      <c r="L36" s="11"/>
      <c r="M36" s="11"/>
      <c r="N36" s="12"/>
      <c r="Q36" s="283"/>
      <c r="R36" s="283"/>
    </row>
    <row r="37" spans="1:18" ht="15" customHeight="1" x14ac:dyDescent="0.25">
      <c r="B37" s="378" t="s">
        <v>483</v>
      </c>
      <c r="C37" s="378"/>
      <c r="D37" s="378"/>
      <c r="E37" s="378"/>
      <c r="F37" s="378"/>
      <c r="G37" s="11"/>
      <c r="H37" s="11"/>
      <c r="I37" s="11"/>
      <c r="J37" s="11"/>
      <c r="K37" s="11"/>
      <c r="L37" s="11"/>
      <c r="M37" s="11"/>
      <c r="N37" s="12"/>
      <c r="Q37" s="283"/>
      <c r="R37" s="283"/>
    </row>
    <row r="38" spans="1:18" ht="15" customHeight="1" x14ac:dyDescent="0.25">
      <c r="B38" s="478" t="s">
        <v>453</v>
      </c>
      <c r="C38" s="478"/>
      <c r="D38" s="374"/>
      <c r="E38" s="278">
        <v>0.8571428571428571</v>
      </c>
      <c r="F38" s="286">
        <v>1</v>
      </c>
      <c r="G38" s="11"/>
      <c r="H38" s="11"/>
      <c r="I38" s="11"/>
      <c r="J38" s="11"/>
      <c r="K38" s="11"/>
      <c r="L38" s="11"/>
      <c r="M38" s="11"/>
      <c r="N38" s="12"/>
      <c r="Q38" s="283"/>
      <c r="R38" s="283"/>
    </row>
    <row r="39" spans="1:18" ht="15" customHeight="1" x14ac:dyDescent="0.25">
      <c r="B39" s="416" t="s">
        <v>454</v>
      </c>
      <c r="C39" s="416"/>
      <c r="D39" s="393"/>
      <c r="E39" s="284">
        <v>0.14285714285714285</v>
      </c>
      <c r="F39" s="285">
        <v>0</v>
      </c>
      <c r="G39" s="11"/>
      <c r="H39" s="11"/>
      <c r="I39" s="11"/>
      <c r="J39" s="11"/>
      <c r="K39" s="11"/>
      <c r="L39" s="11"/>
      <c r="M39" s="11"/>
      <c r="N39" s="12"/>
      <c r="Q39" s="283"/>
      <c r="R39" s="283"/>
    </row>
    <row r="40" spans="1:18" ht="15" customHeight="1" x14ac:dyDescent="0.25">
      <c r="B40" s="378" t="s">
        <v>484</v>
      </c>
      <c r="C40" s="378"/>
      <c r="D40" s="378"/>
      <c r="E40" s="378"/>
      <c r="F40" s="378"/>
      <c r="G40" s="11"/>
      <c r="H40" s="11"/>
      <c r="I40" s="11"/>
      <c r="J40" s="11"/>
      <c r="K40" s="11"/>
      <c r="L40" s="11"/>
      <c r="M40" s="11"/>
      <c r="N40" s="12"/>
      <c r="Q40" s="283"/>
      <c r="R40" s="283"/>
    </row>
    <row r="41" spans="1:18" ht="15" customHeight="1" x14ac:dyDescent="0.25">
      <c r="B41" s="535" t="s">
        <v>487</v>
      </c>
      <c r="C41" s="535"/>
      <c r="D41" s="536"/>
      <c r="E41" s="288">
        <v>0.14285714285714285</v>
      </c>
      <c r="F41" s="289">
        <v>0.14285714285714285</v>
      </c>
      <c r="G41" s="11"/>
      <c r="H41" s="11"/>
      <c r="I41" s="11"/>
      <c r="J41" s="11"/>
      <c r="K41" s="11"/>
      <c r="L41" s="11"/>
      <c r="M41" s="11"/>
    </row>
    <row r="42" spans="1:18" ht="15" customHeight="1" x14ac:dyDescent="0.25">
      <c r="B42" s="537" t="s">
        <v>488</v>
      </c>
      <c r="C42" s="537"/>
      <c r="D42" s="538"/>
      <c r="E42" s="290">
        <v>0.14285714285714285</v>
      </c>
      <c r="F42" s="291">
        <v>0</v>
      </c>
      <c r="G42" s="11"/>
      <c r="H42" s="11"/>
      <c r="I42" s="11"/>
      <c r="J42" s="11"/>
      <c r="K42" s="11"/>
      <c r="L42" s="11"/>
      <c r="M42" s="11"/>
    </row>
    <row r="43" spans="1:18" ht="15" customHeight="1" x14ac:dyDescent="0.25">
      <c r="B43" s="537" t="s">
        <v>489</v>
      </c>
      <c r="C43" s="537"/>
      <c r="D43" s="538"/>
      <c r="E43" s="290">
        <v>0.14285714285714285</v>
      </c>
      <c r="F43" s="291">
        <v>0.2857142857142857</v>
      </c>
      <c r="G43" s="11"/>
      <c r="H43" s="11"/>
      <c r="I43" s="11"/>
      <c r="J43" s="11"/>
      <c r="K43" s="11"/>
      <c r="L43" s="11"/>
      <c r="M43" s="11"/>
    </row>
    <row r="44" spans="1:18" ht="15" customHeight="1" x14ac:dyDescent="0.25">
      <c r="B44" s="539" t="s">
        <v>490</v>
      </c>
      <c r="C44" s="539"/>
      <c r="D44" s="540"/>
      <c r="E44" s="292">
        <v>0.5714285714285714</v>
      </c>
      <c r="F44" s="293">
        <v>0.5714285714285714</v>
      </c>
      <c r="G44" s="11"/>
      <c r="H44" s="11"/>
      <c r="I44" s="11"/>
      <c r="J44" s="11"/>
      <c r="K44" s="11"/>
      <c r="L44" s="11"/>
      <c r="M44" s="11"/>
    </row>
    <row r="45" spans="1:18" ht="15" customHeight="1" x14ac:dyDescent="0.25">
      <c r="C45" s="12"/>
      <c r="D45" s="12"/>
      <c r="E45" s="12"/>
      <c r="F45" s="12"/>
      <c r="G45" s="12"/>
      <c r="I45" s="12"/>
      <c r="J45" s="12"/>
      <c r="K45" s="12"/>
      <c r="L45" s="12"/>
      <c r="M45" s="12"/>
    </row>
    <row r="46" spans="1:18" ht="15" customHeight="1" x14ac:dyDescent="0.25">
      <c r="C46" s="12"/>
      <c r="D46" s="12"/>
      <c r="E46" s="12"/>
      <c r="F46" s="12"/>
      <c r="G46" s="12"/>
      <c r="I46" s="12"/>
      <c r="J46" s="12"/>
      <c r="K46" s="12"/>
      <c r="L46" s="12"/>
      <c r="M46" s="12"/>
    </row>
    <row r="47" spans="1:18" ht="15" customHeight="1" x14ac:dyDescent="0.25">
      <c r="A47" s="6"/>
      <c r="B47" s="7" t="s">
        <v>509</v>
      </c>
      <c r="C47" s="7"/>
      <c r="D47" s="7"/>
      <c r="E47" s="7"/>
      <c r="F47" s="6"/>
      <c r="G47" s="6"/>
      <c r="H47" s="6"/>
      <c r="I47" s="6"/>
      <c r="J47" s="6"/>
      <c r="K47" s="6"/>
      <c r="L47" s="6"/>
      <c r="M47" s="6"/>
    </row>
    <row r="48" spans="1:18" ht="15" customHeight="1" x14ac:dyDescent="0.25">
      <c r="C48" s="12"/>
      <c r="D48" s="12"/>
      <c r="E48" s="12"/>
      <c r="F48" s="12"/>
      <c r="G48" s="12"/>
      <c r="I48" s="12"/>
      <c r="J48" s="12"/>
      <c r="K48" s="12"/>
      <c r="L48" s="12"/>
      <c r="M48" s="12"/>
    </row>
    <row r="49" spans="2:11" ht="16.5" customHeight="1" x14ac:dyDescent="0.25">
      <c r="B49" s="541" t="s">
        <v>516</v>
      </c>
      <c r="C49" s="542"/>
      <c r="D49" s="542"/>
      <c r="E49" s="542"/>
      <c r="F49" s="489">
        <v>2023</v>
      </c>
      <c r="G49" s="489"/>
      <c r="H49" s="542">
        <v>2022</v>
      </c>
      <c r="I49" s="542"/>
      <c r="J49" s="542">
        <v>2021</v>
      </c>
      <c r="K49" s="545"/>
    </row>
    <row r="50" spans="2:11" ht="25.5" x14ac:dyDescent="0.25">
      <c r="B50" s="543"/>
      <c r="C50" s="544"/>
      <c r="D50" s="544"/>
      <c r="E50" s="544"/>
      <c r="F50" s="301" t="s">
        <v>514</v>
      </c>
      <c r="G50" s="295" t="s">
        <v>515</v>
      </c>
      <c r="H50" s="304" t="s">
        <v>514</v>
      </c>
      <c r="I50" s="67" t="s">
        <v>515</v>
      </c>
      <c r="J50" s="304" t="s">
        <v>514</v>
      </c>
      <c r="K50" s="66" t="s">
        <v>515</v>
      </c>
    </row>
    <row r="51" spans="2:11" x14ac:dyDescent="0.25">
      <c r="B51" s="374" t="s">
        <v>410</v>
      </c>
      <c r="C51" s="375"/>
      <c r="D51" s="375"/>
      <c r="E51" s="375"/>
      <c r="F51" s="302">
        <v>0.68</v>
      </c>
      <c r="G51" s="119">
        <v>0.66</v>
      </c>
      <c r="H51" s="302">
        <v>0.64</v>
      </c>
      <c r="I51" s="119">
        <v>0.66</v>
      </c>
      <c r="J51" s="302">
        <v>0.74113402494008873</v>
      </c>
      <c r="K51" s="298">
        <v>0.76349141784621233</v>
      </c>
    </row>
    <row r="52" spans="2:11" x14ac:dyDescent="0.25">
      <c r="B52" s="376" t="s">
        <v>411</v>
      </c>
      <c r="C52" s="377"/>
      <c r="D52" s="377"/>
      <c r="E52" s="377"/>
      <c r="F52" s="261">
        <v>0.67</v>
      </c>
      <c r="G52" s="296">
        <v>0.66</v>
      </c>
      <c r="H52" s="261">
        <v>0.66</v>
      </c>
      <c r="I52" s="296">
        <v>0.76</v>
      </c>
      <c r="J52" s="261">
        <v>0.67934956305022254</v>
      </c>
      <c r="K52" s="299">
        <v>0.70572586283431327</v>
      </c>
    </row>
    <row r="53" spans="2:11" x14ac:dyDescent="0.25">
      <c r="B53" s="393" t="s">
        <v>412</v>
      </c>
      <c r="C53" s="394"/>
      <c r="D53" s="394"/>
      <c r="E53" s="394"/>
      <c r="F53" s="303">
        <v>1.17</v>
      </c>
      <c r="G53" s="297">
        <v>1.18</v>
      </c>
      <c r="H53" s="303">
        <v>1.24</v>
      </c>
      <c r="I53" s="297">
        <v>1.28</v>
      </c>
      <c r="J53" s="303">
        <v>1.089187078210482</v>
      </c>
      <c r="K53" s="300">
        <v>1.0907463107155573</v>
      </c>
    </row>
    <row r="54" spans="2:11" x14ac:dyDescent="0.25">
      <c r="B54" s="546" t="s">
        <v>517</v>
      </c>
      <c r="C54" s="547"/>
      <c r="D54" s="547"/>
      <c r="E54" s="547"/>
      <c r="F54" s="547"/>
      <c r="G54" s="547"/>
      <c r="H54" s="547"/>
      <c r="I54" s="547"/>
      <c r="J54" s="547"/>
      <c r="K54" s="548"/>
    </row>
    <row r="55" spans="2:11" x14ac:dyDescent="0.25">
      <c r="B55" s="549"/>
      <c r="C55" s="550"/>
      <c r="D55" s="550"/>
      <c r="E55" s="550"/>
      <c r="F55" s="550"/>
      <c r="G55" s="550"/>
      <c r="H55" s="550"/>
      <c r="I55" s="550"/>
      <c r="J55" s="550"/>
      <c r="K55" s="551"/>
    </row>
    <row r="56" spans="2:11" x14ac:dyDescent="0.25">
      <c r="B56" s="552"/>
      <c r="C56" s="553"/>
      <c r="D56" s="553"/>
      <c r="E56" s="553"/>
      <c r="F56" s="553"/>
      <c r="G56" s="553"/>
      <c r="H56" s="553"/>
      <c r="I56" s="553"/>
      <c r="J56" s="553"/>
      <c r="K56" s="554"/>
    </row>
  </sheetData>
  <sheetProtection algorithmName="SHA-512" hashValue="/mmlwJLyqZdjDOSTVeV2yqfNJ2CLjCQm6HXljjG6BUjSZoFKx9y1YoX8UiU75Ci3ExCFIloBui1FFg76bu9LSQ==" saltValue="gANbSb5+IsqpmGoZSGmzZA==" spinCount="100000" sheet="1" objects="1" scenarios="1"/>
  <mergeCells count="53">
    <mergeCell ref="F49:G49"/>
    <mergeCell ref="H49:I49"/>
    <mergeCell ref="J49:K49"/>
    <mergeCell ref="B54:K56"/>
    <mergeCell ref="B51:E51"/>
    <mergeCell ref="B52:E52"/>
    <mergeCell ref="B53:E53"/>
    <mergeCell ref="B41:D41"/>
    <mergeCell ref="B42:D42"/>
    <mergeCell ref="B43:D43"/>
    <mergeCell ref="B44:D44"/>
    <mergeCell ref="B49:E50"/>
    <mergeCell ref="B34:F34"/>
    <mergeCell ref="B36:D36"/>
    <mergeCell ref="B37:F37"/>
    <mergeCell ref="B40:F40"/>
    <mergeCell ref="B38:D38"/>
    <mergeCell ref="B39:D39"/>
    <mergeCell ref="B33:F33"/>
    <mergeCell ref="G20:L20"/>
    <mergeCell ref="B22:F22"/>
    <mergeCell ref="B23:F23"/>
    <mergeCell ref="B24:F24"/>
    <mergeCell ref="B25:F25"/>
    <mergeCell ref="B26:F26"/>
    <mergeCell ref="B28:F29"/>
    <mergeCell ref="G28:L28"/>
    <mergeCell ref="B30:F30"/>
    <mergeCell ref="B31:F31"/>
    <mergeCell ref="B32:F32"/>
    <mergeCell ref="J12:K12"/>
    <mergeCell ref="G12:I12"/>
    <mergeCell ref="L12:M12"/>
    <mergeCell ref="B12:F13"/>
    <mergeCell ref="B14:F14"/>
    <mergeCell ref="B16:F16"/>
    <mergeCell ref="B17:F17"/>
    <mergeCell ref="B18:F18"/>
    <mergeCell ref="B20:F21"/>
    <mergeCell ref="B15:F15"/>
    <mergeCell ref="M1:M2"/>
    <mergeCell ref="G1:G2"/>
    <mergeCell ref="H1:H2"/>
    <mergeCell ref="I1:I2"/>
    <mergeCell ref="J1:J2"/>
    <mergeCell ref="K1:K2"/>
    <mergeCell ref="L1:L2"/>
    <mergeCell ref="F1:F2"/>
    <mergeCell ref="A1:A2"/>
    <mergeCell ref="B1:B2"/>
    <mergeCell ref="C1:C2"/>
    <mergeCell ref="D1:D2"/>
    <mergeCell ref="E1:E2"/>
  </mergeCells>
  <hyperlinks>
    <hyperlink ref="A1:A2" location="Início!A3" display="Início!A3" xr:uid="{DF3D2A72-44FF-45FE-9EFD-AFBF30560028}"/>
    <hyperlink ref="B1:B2" location="Início!A3" display="Início" xr:uid="{D42700A0-25DF-4F0F-8BA5-B385BC9F17FB}"/>
    <hyperlink ref="C1:C2" location="Clima!A3" display="Mudanças climáticas" xr:uid="{1A256BBA-CC60-4495-85D6-B31F16571951}"/>
    <hyperlink ref="D1:D2" location="Segurança!A3" display="Segurança" xr:uid="{D66DB398-0ED3-43B3-9227-1F272F8638D9}"/>
    <hyperlink ref="E1:E2" location="Governança!A3" display="Governança e estratégia" xr:uid="{90ED411B-354D-41E5-A55F-7F51C57D18A7}"/>
    <hyperlink ref="F1:F2" location="Ética!A3" display="Conduta ética" xr:uid="{2E1C7E73-C1A4-4D14-97B3-A68A66D85138}"/>
    <hyperlink ref="G1:G2" location="Cultura!A3" display="Cultura corporativa" xr:uid="{E9F6AD57-6B32-478E-842D-6BBD3891D578}"/>
    <hyperlink ref="H1:H2" location="Diversidade!A3" display="Diversidade e inclusão" xr:uid="{12F5628F-E894-424A-B460-0183716C2844}"/>
    <hyperlink ref="I1:I2" location="Ambiental!A3" display="Gestão ambiental" xr:uid="{AD59BDF8-FF34-4D39-A9E3-2C09E17682F8}"/>
    <hyperlink ref="J1:J2" location="Comunidades!A3" display="Comunidades" xr:uid="{0FC37D75-2014-46A0-94DF-87A27F046BC9}"/>
    <hyperlink ref="K1:K2" location="GRI!A3" display="Índice GRI" xr:uid="{2282E660-C43D-404E-9902-05400B3BD2DB}"/>
    <hyperlink ref="L1:L2" location="SASB!A3" display="Índice SASB" xr:uid="{69435EEE-B3C8-4E8C-BB82-311B9D43C1F0}"/>
    <hyperlink ref="M1:M2" location="TCFD!A3" display="Índice TCFD" xr:uid="{C7E4C183-C5B2-4990-BEDF-18ED1D72E4BA}"/>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BEA7-65E3-4B9E-863E-BACCCDD47142}">
  <dimension ref="A1:S162"/>
  <sheetViews>
    <sheetView showGridLines="0" showRowColHeaders="0" zoomScaleNormal="100" workbookViewId="0">
      <pane ySplit="2" topLeftCell="A3" activePane="bottomLeft" state="frozen"/>
      <selection pane="bottomLeft" activeCell="J1" sqref="J1:J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5" t="s">
        <v>518</v>
      </c>
    </row>
    <row r="7" spans="1:13" ht="60" customHeight="1" x14ac:dyDescent="0.25">
      <c r="B7" s="1" t="e" vm="12">
        <v>#VALUE!</v>
      </c>
      <c r="C7" s="2" t="e" vm="13">
        <v>#VALUE!</v>
      </c>
    </row>
    <row r="10" spans="1:13" x14ac:dyDescent="0.25">
      <c r="A10" s="6"/>
      <c r="B10" s="7" t="s">
        <v>23</v>
      </c>
      <c r="C10" s="7"/>
      <c r="D10" s="7"/>
      <c r="E10" s="7"/>
      <c r="F10" s="6"/>
      <c r="G10" s="6"/>
      <c r="H10" s="6"/>
      <c r="I10" s="6"/>
      <c r="J10" s="6"/>
      <c r="K10" s="6"/>
      <c r="L10" s="6"/>
      <c r="M10" s="6"/>
    </row>
    <row r="11" spans="1:13" x14ac:dyDescent="0.25">
      <c r="A11" s="6"/>
      <c r="B11" s="7" t="s">
        <v>25</v>
      </c>
      <c r="C11" s="7"/>
      <c r="D11" s="7"/>
      <c r="E11" s="7"/>
      <c r="F11" s="6"/>
      <c r="G11" s="6"/>
      <c r="H11" s="6"/>
      <c r="I11" s="6"/>
      <c r="J11" s="6"/>
      <c r="K11" s="6"/>
      <c r="L11" s="6"/>
      <c r="M11" s="6"/>
    </row>
    <row r="12" spans="1:13" x14ac:dyDescent="0.25">
      <c r="A12" s="6"/>
      <c r="B12" s="7" t="s">
        <v>519</v>
      </c>
      <c r="C12" s="7"/>
      <c r="D12" s="7"/>
      <c r="E12" s="7"/>
      <c r="F12" s="6"/>
      <c r="G12" s="6"/>
      <c r="H12" s="6"/>
      <c r="I12" s="6"/>
      <c r="J12" s="6"/>
      <c r="K12" s="6"/>
      <c r="L12" s="6"/>
      <c r="M12" s="6"/>
    </row>
    <row r="13" spans="1:13" x14ac:dyDescent="0.25">
      <c r="A13" s="6"/>
      <c r="B13" s="7" t="s">
        <v>520</v>
      </c>
      <c r="C13" s="7"/>
      <c r="D13" s="7"/>
      <c r="E13" s="7"/>
      <c r="F13" s="6"/>
      <c r="G13" s="6"/>
      <c r="H13" s="6"/>
      <c r="I13" s="6"/>
      <c r="J13" s="6"/>
      <c r="K13" s="6"/>
      <c r="L13" s="6"/>
      <c r="M13" s="6"/>
    </row>
    <row r="14" spans="1:13" x14ac:dyDescent="0.25">
      <c r="A14" s="6"/>
      <c r="B14" s="7" t="s">
        <v>525</v>
      </c>
      <c r="C14" s="7"/>
      <c r="D14" s="7"/>
      <c r="E14" s="7"/>
      <c r="F14" s="6"/>
      <c r="G14" s="6"/>
      <c r="H14" s="6"/>
      <c r="I14" s="6"/>
      <c r="J14" s="6"/>
      <c r="K14" s="6"/>
      <c r="L14" s="6"/>
      <c r="M14" s="6"/>
    </row>
    <row r="15" spans="1:13" x14ac:dyDescent="0.25">
      <c r="A15" s="6"/>
      <c r="B15" s="7" t="s">
        <v>528</v>
      </c>
      <c r="C15" s="7"/>
      <c r="D15" s="7"/>
      <c r="E15" s="7"/>
      <c r="F15" s="6"/>
      <c r="G15" s="6"/>
      <c r="H15" s="6"/>
      <c r="I15" s="6"/>
      <c r="J15" s="6"/>
      <c r="K15" s="6"/>
      <c r="L15" s="6"/>
      <c r="M15" s="6"/>
    </row>
    <row r="16" spans="1:13" x14ac:dyDescent="0.25">
      <c r="A16" s="6"/>
      <c r="B16" s="7" t="s">
        <v>529</v>
      </c>
      <c r="C16" s="7"/>
      <c r="D16" s="7"/>
      <c r="E16" s="7"/>
      <c r="F16" s="6"/>
      <c r="G16" s="6"/>
      <c r="H16" s="6"/>
      <c r="I16" s="6"/>
      <c r="J16" s="6"/>
      <c r="K16" s="6"/>
      <c r="L16" s="6"/>
      <c r="M16" s="6"/>
    </row>
    <row r="17" spans="1:15" x14ac:dyDescent="0.25">
      <c r="A17" s="6"/>
      <c r="B17" s="7" t="s">
        <v>536</v>
      </c>
      <c r="C17" s="7"/>
      <c r="D17" s="7"/>
      <c r="E17" s="7"/>
      <c r="F17" s="6"/>
      <c r="G17" s="6"/>
      <c r="H17" s="6"/>
      <c r="I17" s="6"/>
      <c r="J17" s="6"/>
      <c r="K17" s="6"/>
      <c r="L17" s="6"/>
      <c r="M17" s="6"/>
    </row>
    <row r="19" spans="1:15" x14ac:dyDescent="0.25">
      <c r="B19" s="384" t="s">
        <v>647</v>
      </c>
      <c r="C19" s="384"/>
      <c r="D19" s="384"/>
      <c r="E19" s="384"/>
      <c r="F19" s="384"/>
      <c r="G19" s="384"/>
      <c r="H19" s="384"/>
      <c r="I19" s="384"/>
      <c r="J19" s="384"/>
      <c r="K19" s="384"/>
      <c r="L19" s="384"/>
      <c r="M19" s="384"/>
    </row>
    <row r="20" spans="1:15" x14ac:dyDescent="0.25">
      <c r="B20" s="384"/>
      <c r="C20" s="384"/>
      <c r="D20" s="384"/>
      <c r="E20" s="384"/>
      <c r="F20" s="384"/>
      <c r="G20" s="384"/>
      <c r="H20" s="384"/>
      <c r="I20" s="384"/>
      <c r="J20" s="384"/>
      <c r="K20" s="384"/>
      <c r="L20" s="384"/>
      <c r="M20" s="384"/>
    </row>
    <row r="21" spans="1:15" x14ac:dyDescent="0.25">
      <c r="B21" s="384"/>
      <c r="C21" s="384"/>
      <c r="D21" s="384"/>
      <c r="E21" s="384"/>
      <c r="F21" s="384"/>
      <c r="G21" s="384"/>
      <c r="H21" s="384"/>
      <c r="I21" s="384"/>
      <c r="J21" s="384"/>
      <c r="K21" s="384"/>
      <c r="L21" s="384"/>
      <c r="M21" s="384"/>
    </row>
    <row r="22" spans="1:15" x14ac:dyDescent="0.25">
      <c r="B22" s="384"/>
      <c r="C22" s="384"/>
      <c r="D22" s="384"/>
      <c r="E22" s="384"/>
      <c r="F22" s="384"/>
      <c r="G22" s="384"/>
      <c r="H22" s="384"/>
      <c r="I22" s="384"/>
      <c r="J22" s="384"/>
      <c r="K22" s="384"/>
      <c r="L22" s="384"/>
      <c r="M22" s="384"/>
    </row>
    <row r="23" spans="1:15" x14ac:dyDescent="0.25">
      <c r="B23" s="384"/>
      <c r="C23" s="384"/>
      <c r="D23" s="384"/>
      <c r="E23" s="384"/>
      <c r="F23" s="384"/>
      <c r="G23" s="384"/>
      <c r="H23" s="384"/>
      <c r="I23" s="384"/>
      <c r="J23" s="384"/>
      <c r="K23" s="384"/>
      <c r="L23" s="384"/>
      <c r="M23" s="384"/>
    </row>
    <row r="24" spans="1:15" x14ac:dyDescent="0.25">
      <c r="B24" s="384"/>
      <c r="C24" s="384"/>
      <c r="D24" s="384"/>
      <c r="E24" s="384"/>
      <c r="F24" s="384"/>
      <c r="G24" s="384"/>
      <c r="H24" s="384"/>
      <c r="I24" s="384"/>
      <c r="J24" s="384"/>
      <c r="K24" s="384"/>
      <c r="L24" s="384"/>
      <c r="M24" s="384"/>
    </row>
    <row r="25" spans="1:15" ht="15" customHeight="1" x14ac:dyDescent="0.25">
      <c r="B25" s="384"/>
      <c r="C25" s="384"/>
      <c r="D25" s="384"/>
      <c r="E25" s="384"/>
      <c r="F25" s="384"/>
      <c r="G25" s="384"/>
      <c r="H25" s="384"/>
      <c r="I25" s="384"/>
      <c r="J25" s="384"/>
      <c r="K25" s="384"/>
      <c r="L25" s="384"/>
      <c r="M25" s="384"/>
    </row>
    <row r="26" spans="1:15" ht="15" customHeight="1" x14ac:dyDescent="0.25">
      <c r="B26" s="384"/>
      <c r="C26" s="384"/>
      <c r="D26" s="384"/>
      <c r="E26" s="384"/>
      <c r="F26" s="384"/>
      <c r="G26" s="384"/>
      <c r="H26" s="384"/>
      <c r="I26" s="384"/>
      <c r="J26" s="384"/>
      <c r="K26" s="384"/>
      <c r="L26" s="384"/>
      <c r="M26" s="384"/>
    </row>
    <row r="27" spans="1:15" ht="15" customHeight="1" x14ac:dyDescent="0.25">
      <c r="B27" s="384"/>
      <c r="C27" s="384"/>
      <c r="D27" s="384"/>
      <c r="E27" s="384"/>
      <c r="F27" s="384"/>
      <c r="G27" s="384"/>
      <c r="H27" s="384"/>
      <c r="I27" s="384"/>
      <c r="J27" s="384"/>
      <c r="K27" s="384"/>
      <c r="L27" s="384"/>
      <c r="M27" s="384"/>
    </row>
    <row r="28" spans="1:15" ht="15" customHeight="1" x14ac:dyDescent="0.25">
      <c r="B28" s="384"/>
      <c r="C28" s="384"/>
      <c r="D28" s="384"/>
      <c r="E28" s="384"/>
      <c r="F28" s="384"/>
      <c r="G28" s="384"/>
      <c r="H28" s="384"/>
      <c r="I28" s="384"/>
      <c r="J28" s="384"/>
      <c r="K28" s="384"/>
      <c r="L28" s="384"/>
      <c r="M28" s="384"/>
    </row>
    <row r="29" spans="1:15" ht="15" customHeight="1" x14ac:dyDescent="0.25">
      <c r="B29" s="384"/>
      <c r="C29" s="384"/>
      <c r="D29" s="384"/>
      <c r="E29" s="384"/>
      <c r="F29" s="384"/>
      <c r="G29" s="384"/>
      <c r="H29" s="384"/>
      <c r="I29" s="384"/>
      <c r="J29" s="384"/>
      <c r="K29" s="384"/>
      <c r="L29" s="384"/>
      <c r="M29" s="384"/>
    </row>
    <row r="30" spans="1:15" ht="15" customHeight="1" x14ac:dyDescent="0.25">
      <c r="B30" s="384"/>
      <c r="C30" s="384"/>
      <c r="D30" s="384"/>
      <c r="E30" s="384"/>
      <c r="F30" s="384"/>
      <c r="G30" s="384"/>
      <c r="H30" s="384"/>
      <c r="I30" s="384"/>
      <c r="J30" s="384"/>
      <c r="K30" s="384"/>
      <c r="L30" s="384"/>
      <c r="M30" s="384"/>
    </row>
    <row r="31" spans="1:15" ht="15" customHeight="1" x14ac:dyDescent="0.25">
      <c r="B31" s="384"/>
      <c r="C31" s="384"/>
      <c r="D31" s="384"/>
      <c r="E31" s="384"/>
      <c r="F31" s="384"/>
      <c r="G31" s="384"/>
      <c r="H31" s="384"/>
      <c r="I31" s="384"/>
      <c r="J31" s="384"/>
      <c r="K31" s="384"/>
      <c r="L31" s="384"/>
      <c r="M31" s="384"/>
      <c r="O31" s="10"/>
    </row>
    <row r="32" spans="1:15" ht="15" customHeight="1" x14ac:dyDescent="0.25">
      <c r="B32" s="384"/>
      <c r="C32" s="384"/>
      <c r="D32" s="384"/>
      <c r="E32" s="384"/>
      <c r="F32" s="384"/>
      <c r="G32" s="384"/>
      <c r="H32" s="384"/>
      <c r="I32" s="384"/>
      <c r="J32" s="384"/>
      <c r="K32" s="384"/>
      <c r="L32" s="384"/>
      <c r="M32" s="384"/>
    </row>
    <row r="33" spans="2:14" ht="15" customHeight="1" x14ac:dyDescent="0.25">
      <c r="B33" s="384"/>
      <c r="C33" s="384"/>
      <c r="D33" s="384"/>
      <c r="E33" s="384"/>
      <c r="F33" s="384"/>
      <c r="G33" s="384"/>
      <c r="H33" s="384"/>
      <c r="I33" s="384"/>
      <c r="J33" s="384"/>
      <c r="K33" s="384"/>
      <c r="L33" s="384"/>
      <c r="M33" s="384"/>
    </row>
    <row r="34" spans="2:14" ht="15" customHeight="1" x14ac:dyDescent="0.25">
      <c r="B34" s="384"/>
      <c r="C34" s="384"/>
      <c r="D34" s="384"/>
      <c r="E34" s="384"/>
      <c r="F34" s="384"/>
      <c r="G34" s="384"/>
      <c r="H34" s="384"/>
      <c r="I34" s="384"/>
      <c r="J34" s="384"/>
      <c r="K34" s="384"/>
      <c r="L34" s="384"/>
      <c r="M34" s="384"/>
    </row>
    <row r="35" spans="2:14" ht="15" customHeight="1" x14ac:dyDescent="0.25">
      <c r="B35" s="384"/>
      <c r="C35" s="384"/>
      <c r="D35" s="384"/>
      <c r="E35" s="384"/>
      <c r="F35" s="384"/>
      <c r="G35" s="384"/>
      <c r="H35" s="384"/>
      <c r="I35" s="384"/>
      <c r="J35" s="384"/>
      <c r="K35" s="384"/>
      <c r="L35" s="384"/>
      <c r="M35" s="384"/>
    </row>
    <row r="36" spans="2:14" ht="15" customHeight="1" x14ac:dyDescent="0.25">
      <c r="B36" s="384"/>
      <c r="C36" s="384"/>
      <c r="D36" s="384"/>
      <c r="E36" s="384"/>
      <c r="F36" s="384"/>
      <c r="G36" s="384"/>
      <c r="H36" s="384"/>
      <c r="I36" s="384"/>
      <c r="J36" s="384"/>
      <c r="K36" s="384"/>
      <c r="L36" s="384"/>
      <c r="M36" s="384"/>
    </row>
    <row r="37" spans="2:14" ht="15" customHeight="1" x14ac:dyDescent="0.25">
      <c r="B37" s="384"/>
      <c r="C37" s="384"/>
      <c r="D37" s="384"/>
      <c r="E37" s="384"/>
      <c r="F37" s="384"/>
      <c r="G37" s="384"/>
      <c r="H37" s="384"/>
      <c r="I37" s="384"/>
      <c r="J37" s="384"/>
      <c r="K37" s="384"/>
      <c r="L37" s="384"/>
      <c r="M37" s="384"/>
    </row>
    <row r="38" spans="2:14" ht="15" customHeight="1" x14ac:dyDescent="0.25">
      <c r="B38" s="384"/>
      <c r="C38" s="384"/>
      <c r="D38" s="384"/>
      <c r="E38" s="384"/>
      <c r="F38" s="384"/>
      <c r="G38" s="384"/>
      <c r="H38" s="384"/>
      <c r="I38" s="384"/>
      <c r="J38" s="384"/>
      <c r="K38" s="384"/>
      <c r="L38" s="384"/>
      <c r="M38" s="384"/>
    </row>
    <row r="39" spans="2:14" ht="15" customHeight="1" x14ac:dyDescent="0.25">
      <c r="B39" s="384"/>
      <c r="C39" s="384"/>
      <c r="D39" s="384"/>
      <c r="E39" s="384"/>
      <c r="F39" s="384"/>
      <c r="G39" s="384"/>
      <c r="H39" s="384"/>
      <c r="I39" s="384"/>
      <c r="J39" s="384"/>
      <c r="K39" s="384"/>
      <c r="L39" s="384"/>
      <c r="M39" s="384"/>
    </row>
    <row r="40" spans="2:14" ht="15" customHeight="1" x14ac:dyDescent="0.25">
      <c r="B40" s="384"/>
      <c r="C40" s="384"/>
      <c r="D40" s="384"/>
      <c r="E40" s="384"/>
      <c r="F40" s="384"/>
      <c r="G40" s="384"/>
      <c r="H40" s="384"/>
      <c r="I40" s="384"/>
      <c r="J40" s="384"/>
      <c r="K40" s="384"/>
      <c r="L40" s="384"/>
      <c r="M40" s="384"/>
    </row>
    <row r="41" spans="2:14" ht="15" customHeight="1" x14ac:dyDescent="0.25">
      <c r="B41" s="384"/>
      <c r="C41" s="384"/>
      <c r="D41" s="384"/>
      <c r="E41" s="384"/>
      <c r="F41" s="384"/>
      <c r="G41" s="384"/>
      <c r="H41" s="384"/>
      <c r="I41" s="384"/>
      <c r="J41" s="384"/>
      <c r="K41" s="384"/>
      <c r="L41" s="384"/>
      <c r="M41" s="384"/>
    </row>
    <row r="42" spans="2:14" ht="15" customHeight="1" x14ac:dyDescent="0.25">
      <c r="B42" s="384"/>
      <c r="C42" s="384"/>
      <c r="D42" s="384"/>
      <c r="E42" s="384"/>
      <c r="F42" s="384"/>
      <c r="G42" s="384"/>
      <c r="H42" s="384"/>
      <c r="I42" s="384"/>
      <c r="J42" s="384"/>
      <c r="K42" s="384"/>
      <c r="L42" s="384"/>
      <c r="M42" s="384"/>
      <c r="N42" s="12"/>
    </row>
    <row r="43" spans="2:14" ht="15" customHeight="1" x14ac:dyDescent="0.25">
      <c r="B43" s="384"/>
      <c r="C43" s="384"/>
      <c r="D43" s="384"/>
      <c r="E43" s="384"/>
      <c r="F43" s="384"/>
      <c r="G43" s="384"/>
      <c r="H43" s="384"/>
      <c r="I43" s="384"/>
      <c r="J43" s="384"/>
      <c r="K43" s="384"/>
      <c r="L43" s="384"/>
      <c r="M43" s="384"/>
      <c r="N43" s="12"/>
    </row>
    <row r="44" spans="2:14" ht="15" customHeight="1" x14ac:dyDescent="0.25">
      <c r="B44" s="384"/>
      <c r="C44" s="384"/>
      <c r="D44" s="384"/>
      <c r="E44" s="384"/>
      <c r="F44" s="384"/>
      <c r="G44" s="384"/>
      <c r="H44" s="384"/>
      <c r="I44" s="384"/>
      <c r="J44" s="384"/>
      <c r="K44" s="384"/>
      <c r="L44" s="384"/>
      <c r="M44" s="384"/>
      <c r="N44" s="12"/>
    </row>
    <row r="45" spans="2:14" ht="15" customHeight="1" x14ac:dyDescent="0.25">
      <c r="B45" s="384"/>
      <c r="C45" s="384"/>
      <c r="D45" s="384"/>
      <c r="E45" s="384"/>
      <c r="F45" s="384"/>
      <c r="G45" s="384"/>
      <c r="H45" s="384"/>
      <c r="I45" s="384"/>
      <c r="J45" s="384"/>
      <c r="K45" s="384"/>
      <c r="L45" s="384"/>
      <c r="M45" s="384"/>
      <c r="N45" s="12"/>
    </row>
    <row r="46" spans="2:14" ht="15" customHeight="1" x14ac:dyDescent="0.25">
      <c r="B46" s="384"/>
      <c r="C46" s="384"/>
      <c r="D46" s="384"/>
      <c r="E46" s="384"/>
      <c r="F46" s="384"/>
      <c r="G46" s="384"/>
      <c r="H46" s="384"/>
      <c r="I46" s="384"/>
      <c r="J46" s="384"/>
      <c r="K46" s="384"/>
      <c r="L46" s="384"/>
      <c r="M46" s="384"/>
    </row>
    <row r="47" spans="2:14" ht="15" customHeight="1" x14ac:dyDescent="0.25">
      <c r="C47" s="12"/>
      <c r="D47" s="12"/>
      <c r="E47" s="12"/>
      <c r="F47" s="12"/>
      <c r="G47" s="12"/>
      <c r="I47" s="12"/>
      <c r="J47" s="12"/>
      <c r="K47" s="12"/>
      <c r="L47" s="12"/>
      <c r="M47" s="12"/>
    </row>
    <row r="48" spans="2:14" ht="15" customHeight="1" x14ac:dyDescent="0.25">
      <c r="C48" s="12"/>
      <c r="D48" s="12"/>
      <c r="E48" s="12"/>
      <c r="F48" s="12"/>
      <c r="G48" s="12"/>
      <c r="I48" s="12"/>
      <c r="J48" s="12"/>
      <c r="K48" s="12"/>
      <c r="L48" s="12"/>
      <c r="M48" s="12"/>
    </row>
    <row r="49" spans="1:15" ht="15" customHeight="1" x14ac:dyDescent="0.25">
      <c r="A49" s="6"/>
      <c r="B49" s="7" t="s">
        <v>521</v>
      </c>
      <c r="C49" s="7"/>
      <c r="D49" s="7"/>
      <c r="E49" s="7"/>
      <c r="F49" s="6"/>
      <c r="G49" s="6"/>
      <c r="H49" s="6"/>
      <c r="I49" s="6"/>
      <c r="J49" s="6"/>
      <c r="K49" s="6"/>
      <c r="L49" s="6"/>
      <c r="M49" s="6"/>
    </row>
    <row r="50" spans="1:15" ht="15" customHeight="1" x14ac:dyDescent="0.25">
      <c r="A50" s="6"/>
      <c r="B50" s="7" t="s">
        <v>522</v>
      </c>
      <c r="C50" s="7"/>
      <c r="D50" s="7"/>
      <c r="E50" s="7"/>
      <c r="F50" s="6"/>
      <c r="G50" s="6"/>
      <c r="H50" s="6"/>
      <c r="I50" s="6"/>
      <c r="J50" s="6"/>
      <c r="K50" s="6"/>
      <c r="L50" s="6"/>
      <c r="M50" s="6"/>
    </row>
    <row r="51" spans="1:15" ht="15" customHeight="1" x14ac:dyDescent="0.25">
      <c r="A51" s="6"/>
      <c r="B51" s="7" t="s">
        <v>523</v>
      </c>
      <c r="C51" s="7"/>
      <c r="D51" s="7"/>
      <c r="E51" s="7"/>
      <c r="F51" s="6"/>
      <c r="G51" s="6"/>
      <c r="H51" s="6"/>
      <c r="I51" s="6"/>
      <c r="J51" s="6"/>
      <c r="K51" s="6"/>
      <c r="L51" s="6"/>
      <c r="M51" s="6"/>
      <c r="O51" s="10"/>
    </row>
    <row r="52" spans="1:15" ht="15" customHeight="1" x14ac:dyDescent="0.25">
      <c r="A52" s="6"/>
      <c r="B52" s="7" t="s">
        <v>534</v>
      </c>
      <c r="C52" s="7"/>
      <c r="D52" s="7"/>
      <c r="E52" s="7"/>
      <c r="F52" s="6"/>
      <c r="G52" s="6"/>
      <c r="H52" s="6"/>
      <c r="I52" s="6"/>
      <c r="J52" s="6"/>
      <c r="K52" s="6"/>
      <c r="L52" s="6"/>
      <c r="M52" s="6"/>
      <c r="O52" s="10"/>
    </row>
    <row r="53" spans="1:15" ht="15" customHeight="1" x14ac:dyDescent="0.25">
      <c r="A53" s="6"/>
      <c r="B53" s="7" t="s">
        <v>535</v>
      </c>
      <c r="C53" s="7"/>
      <c r="D53" s="7"/>
      <c r="E53" s="7"/>
      <c r="F53" s="6"/>
      <c r="G53" s="6"/>
      <c r="H53" s="6"/>
      <c r="I53" s="6"/>
      <c r="J53" s="6"/>
      <c r="K53" s="6"/>
      <c r="L53" s="6"/>
      <c r="M53" s="6"/>
      <c r="O53" s="10"/>
    </row>
    <row r="54" spans="1:15" ht="15" customHeight="1" x14ac:dyDescent="0.25">
      <c r="C54" s="12"/>
      <c r="D54" s="12"/>
      <c r="E54" s="12"/>
      <c r="F54" s="12"/>
      <c r="G54" s="12"/>
      <c r="I54" s="12"/>
      <c r="J54" s="12"/>
      <c r="K54" s="12"/>
      <c r="L54" s="12"/>
      <c r="M54" s="12"/>
    </row>
    <row r="55" spans="1:15" ht="15" customHeight="1" x14ac:dyDescent="0.25">
      <c r="B55" s="452" t="s">
        <v>543</v>
      </c>
      <c r="C55" s="453"/>
      <c r="D55" s="453"/>
      <c r="E55" s="305">
        <v>2023</v>
      </c>
      <c r="F55" s="306">
        <v>2022</v>
      </c>
      <c r="G55" s="307">
        <v>2021</v>
      </c>
      <c r="H55" s="10"/>
    </row>
    <row r="56" spans="1:15" x14ac:dyDescent="0.25">
      <c r="B56" s="374" t="s">
        <v>544</v>
      </c>
      <c r="C56" s="375"/>
      <c r="D56" s="375"/>
      <c r="E56" s="128">
        <v>13.965999999999999</v>
      </c>
      <c r="F56" s="128">
        <v>7.79</v>
      </c>
      <c r="G56" s="129">
        <v>5.9269999999999996</v>
      </c>
      <c r="H56" s="10"/>
    </row>
    <row r="57" spans="1:15" x14ac:dyDescent="0.25">
      <c r="B57" s="376" t="s">
        <v>545</v>
      </c>
      <c r="C57" s="377"/>
      <c r="D57" s="377"/>
      <c r="E57" s="308">
        <v>14.613</v>
      </c>
      <c r="F57" s="308">
        <v>16.992000000000001</v>
      </c>
      <c r="G57" s="309">
        <v>12.821999999999999</v>
      </c>
      <c r="H57" s="10"/>
    </row>
    <row r="58" spans="1:15" x14ac:dyDescent="0.25">
      <c r="B58" s="376" t="s">
        <v>546</v>
      </c>
      <c r="C58" s="377"/>
      <c r="D58" s="377"/>
      <c r="E58" s="308">
        <v>110.3775</v>
      </c>
      <c r="F58" s="308">
        <v>217.93510000000001</v>
      </c>
      <c r="G58" s="309">
        <v>125.42612</v>
      </c>
      <c r="H58" s="10"/>
    </row>
    <row r="59" spans="1:15" ht="15" customHeight="1" x14ac:dyDescent="0.25">
      <c r="B59" s="379" t="s">
        <v>218</v>
      </c>
      <c r="C59" s="380"/>
      <c r="D59" s="380"/>
      <c r="E59" s="134">
        <v>138.95650000000001</v>
      </c>
      <c r="F59" s="134">
        <v>242.71709999999999</v>
      </c>
      <c r="G59" s="135">
        <v>144.17511999999999</v>
      </c>
      <c r="H59" s="10"/>
    </row>
    <row r="60" spans="1:15" ht="15" customHeight="1" x14ac:dyDescent="0.25">
      <c r="B60" s="564" t="s">
        <v>550</v>
      </c>
      <c r="C60" s="565"/>
      <c r="D60" s="565"/>
      <c r="E60" s="565"/>
      <c r="F60" s="565"/>
      <c r="G60" s="566"/>
      <c r="H60" s="10"/>
    </row>
    <row r="61" spans="1:15" ht="15" customHeight="1" x14ac:dyDescent="0.25">
      <c r="B61" s="567"/>
      <c r="C61" s="568"/>
      <c r="D61" s="568"/>
      <c r="E61" s="568"/>
      <c r="F61" s="568"/>
      <c r="G61" s="569"/>
      <c r="H61" s="10"/>
    </row>
    <row r="62" spans="1:15" ht="15" customHeight="1" x14ac:dyDescent="0.25">
      <c r="B62" s="567"/>
      <c r="C62" s="568"/>
      <c r="D62" s="568"/>
      <c r="E62" s="568"/>
      <c r="F62" s="568"/>
      <c r="G62" s="569"/>
      <c r="H62" s="10"/>
    </row>
    <row r="63" spans="1:15" ht="15" customHeight="1" x14ac:dyDescent="0.25">
      <c r="B63" s="567"/>
      <c r="C63" s="568"/>
      <c r="D63" s="568"/>
      <c r="E63" s="568"/>
      <c r="F63" s="568"/>
      <c r="G63" s="569"/>
      <c r="H63" s="10"/>
      <c r="I63" s="12"/>
      <c r="J63" s="12"/>
      <c r="K63" s="12"/>
      <c r="L63" s="12"/>
      <c r="M63" s="12"/>
    </row>
    <row r="64" spans="1:15" ht="15" customHeight="1" x14ac:dyDescent="0.25">
      <c r="B64" s="567"/>
      <c r="C64" s="568"/>
      <c r="D64" s="568"/>
      <c r="E64" s="568"/>
      <c r="F64" s="568"/>
      <c r="G64" s="569"/>
      <c r="H64" s="10"/>
      <c r="I64" s="12"/>
      <c r="J64" s="12"/>
      <c r="K64" s="12"/>
      <c r="L64" s="12"/>
      <c r="M64" s="12"/>
    </row>
    <row r="65" spans="2:13" ht="15" customHeight="1" x14ac:dyDescent="0.25">
      <c r="B65" s="570"/>
      <c r="C65" s="571"/>
      <c r="D65" s="571"/>
      <c r="E65" s="571"/>
      <c r="F65" s="571"/>
      <c r="G65" s="572"/>
      <c r="H65" s="10"/>
      <c r="I65" s="12"/>
      <c r="J65" s="12"/>
      <c r="K65" s="12"/>
      <c r="L65" s="12"/>
      <c r="M65" s="12"/>
    </row>
    <row r="66" spans="2:13" ht="15" customHeight="1" x14ac:dyDescent="0.25">
      <c r="B66" s="10"/>
      <c r="C66" s="10"/>
      <c r="D66" s="10"/>
      <c r="E66" s="12"/>
      <c r="F66" s="12"/>
      <c r="G66" s="12"/>
      <c r="H66" s="10"/>
      <c r="I66" s="12"/>
      <c r="J66" s="12"/>
      <c r="K66" s="12"/>
      <c r="L66" s="12"/>
      <c r="M66" s="12"/>
    </row>
    <row r="67" spans="2:13" ht="15" customHeight="1" x14ac:dyDescent="0.25">
      <c r="B67" s="452" t="s">
        <v>547</v>
      </c>
      <c r="C67" s="453"/>
      <c r="D67" s="453"/>
      <c r="E67" s="305">
        <v>2023</v>
      </c>
      <c r="F67" s="306">
        <v>2022</v>
      </c>
      <c r="G67" s="307">
        <v>2021</v>
      </c>
      <c r="H67" s="10"/>
      <c r="I67" s="12"/>
      <c r="J67" s="12"/>
      <c r="K67" s="12"/>
      <c r="L67" s="12"/>
      <c r="M67" s="12"/>
    </row>
    <row r="68" spans="2:13" ht="15" customHeight="1" x14ac:dyDescent="0.25">
      <c r="B68" s="374" t="s">
        <v>537</v>
      </c>
      <c r="C68" s="375"/>
      <c r="D68" s="375"/>
      <c r="E68" s="128">
        <v>20.861699999999999</v>
      </c>
      <c r="F68" s="128">
        <v>29.045100000000001</v>
      </c>
      <c r="G68" s="129">
        <v>136.75299999999999</v>
      </c>
      <c r="H68" s="10"/>
      <c r="I68" s="12"/>
      <c r="J68" s="12"/>
      <c r="K68" s="12"/>
      <c r="L68" s="12"/>
      <c r="M68" s="12"/>
    </row>
    <row r="69" spans="2:13" ht="15" customHeight="1" x14ac:dyDescent="0.25">
      <c r="B69" s="376" t="s">
        <v>538</v>
      </c>
      <c r="C69" s="377"/>
      <c r="D69" s="377"/>
      <c r="E69" s="308">
        <v>20.363800000000001</v>
      </c>
      <c r="F69" s="308">
        <v>12.5787</v>
      </c>
      <c r="G69" s="309">
        <v>14.989720000000002</v>
      </c>
      <c r="H69" s="10"/>
      <c r="I69" s="12"/>
      <c r="J69" s="12"/>
      <c r="K69" s="12"/>
      <c r="L69" s="12"/>
      <c r="M69" s="12"/>
    </row>
    <row r="70" spans="2:13" ht="15" customHeight="1" x14ac:dyDescent="0.25">
      <c r="B70" s="376" t="s">
        <v>549</v>
      </c>
      <c r="C70" s="377"/>
      <c r="D70" s="377"/>
      <c r="E70" s="308">
        <v>97.421400000000006</v>
      </c>
      <c r="F70" s="308">
        <v>199.86869999999999</v>
      </c>
      <c r="G70" s="309">
        <v>112.7594</v>
      </c>
      <c r="H70" s="10"/>
      <c r="I70" s="12"/>
      <c r="J70" s="12"/>
      <c r="K70" s="12"/>
      <c r="L70" s="12"/>
      <c r="M70" s="12"/>
    </row>
    <row r="71" spans="2:13" ht="15" customHeight="1" x14ac:dyDescent="0.25">
      <c r="B71" s="379" t="s">
        <v>218</v>
      </c>
      <c r="C71" s="380"/>
      <c r="D71" s="380"/>
      <c r="E71" s="134">
        <v>138.64689999999999</v>
      </c>
      <c r="F71" s="134">
        <v>241.49250000000001</v>
      </c>
      <c r="G71" s="135">
        <v>264.50211999999999</v>
      </c>
      <c r="H71" s="10"/>
      <c r="I71" s="12"/>
      <c r="J71" s="12"/>
      <c r="K71" s="12"/>
      <c r="L71" s="12"/>
      <c r="M71" s="12"/>
    </row>
    <row r="72" spans="2:13" ht="15" customHeight="1" x14ac:dyDescent="0.25">
      <c r="B72" s="575" t="s">
        <v>548</v>
      </c>
      <c r="C72" s="575"/>
      <c r="D72" s="575"/>
      <c r="E72" s="575"/>
      <c r="F72" s="575"/>
      <c r="G72" s="575"/>
      <c r="H72" s="10"/>
      <c r="I72" s="12"/>
      <c r="J72" s="12"/>
      <c r="K72" s="12"/>
      <c r="L72" s="12"/>
      <c r="M72" s="12"/>
    </row>
    <row r="73" spans="2:13" ht="15" customHeight="1" x14ac:dyDescent="0.25">
      <c r="B73" s="576"/>
      <c r="C73" s="576"/>
      <c r="D73" s="576"/>
      <c r="E73" s="576"/>
      <c r="F73" s="576"/>
      <c r="G73" s="576"/>
      <c r="H73" s="10"/>
      <c r="I73" s="384" t="s">
        <v>551</v>
      </c>
      <c r="J73" s="384"/>
      <c r="K73" s="384"/>
      <c r="L73" s="384"/>
      <c r="M73" s="384"/>
    </row>
    <row r="74" spans="2:13" ht="15" customHeight="1" x14ac:dyDescent="0.25">
      <c r="B74" s="10"/>
      <c r="C74" s="10"/>
      <c r="D74" s="10"/>
      <c r="E74" s="12"/>
      <c r="F74" s="12"/>
      <c r="G74" s="12"/>
      <c r="H74" s="10"/>
      <c r="I74" s="384"/>
      <c r="J74" s="384"/>
      <c r="K74" s="384"/>
      <c r="L74" s="384"/>
      <c r="M74" s="384"/>
    </row>
    <row r="75" spans="2:13" ht="15" customHeight="1" x14ac:dyDescent="0.25">
      <c r="B75" s="452" t="s">
        <v>539</v>
      </c>
      <c r="C75" s="453"/>
      <c r="D75" s="453"/>
      <c r="E75" s="305">
        <v>2023</v>
      </c>
      <c r="F75" s="306">
        <v>2022</v>
      </c>
      <c r="G75" s="307">
        <v>2021</v>
      </c>
      <c r="H75" s="10"/>
      <c r="I75" s="384"/>
      <c r="J75" s="384"/>
      <c r="K75" s="384"/>
      <c r="L75" s="384"/>
      <c r="M75" s="384"/>
    </row>
    <row r="76" spans="2:13" ht="15" customHeight="1" x14ac:dyDescent="0.25">
      <c r="B76" s="374" t="s">
        <v>540</v>
      </c>
      <c r="C76" s="375"/>
      <c r="D76" s="375"/>
      <c r="E76" s="128">
        <v>110.4</v>
      </c>
      <c r="F76" s="128">
        <v>217.93505999999999</v>
      </c>
      <c r="G76" s="129">
        <v>125.42612</v>
      </c>
      <c r="H76" s="10"/>
      <c r="I76" s="384"/>
      <c r="J76" s="384"/>
      <c r="K76" s="384"/>
      <c r="L76" s="384"/>
      <c r="M76" s="384"/>
    </row>
    <row r="77" spans="2:13" ht="15" customHeight="1" x14ac:dyDescent="0.25">
      <c r="B77" s="370" t="s">
        <v>541</v>
      </c>
      <c r="C77" s="371"/>
      <c r="D77" s="371"/>
      <c r="E77" s="577">
        <v>1</v>
      </c>
      <c r="F77" s="577">
        <v>1</v>
      </c>
      <c r="G77" s="578">
        <v>1</v>
      </c>
      <c r="H77" s="10"/>
      <c r="I77" s="384"/>
      <c r="J77" s="384"/>
      <c r="K77" s="384"/>
      <c r="L77" s="384"/>
      <c r="M77" s="384"/>
    </row>
    <row r="78" spans="2:13" ht="15" customHeight="1" x14ac:dyDescent="0.25">
      <c r="B78" s="370"/>
      <c r="C78" s="371"/>
      <c r="D78" s="371"/>
      <c r="E78" s="577"/>
      <c r="F78" s="577"/>
      <c r="G78" s="578"/>
      <c r="H78" s="10"/>
      <c r="I78" s="384"/>
      <c r="J78" s="384"/>
      <c r="K78" s="384"/>
      <c r="L78" s="384"/>
      <c r="M78" s="384"/>
    </row>
    <row r="79" spans="2:13" ht="15" customHeight="1" x14ac:dyDescent="0.25">
      <c r="B79" s="370" t="s">
        <v>542</v>
      </c>
      <c r="C79" s="371"/>
      <c r="D79" s="371"/>
      <c r="E79" s="475">
        <v>0.75</v>
      </c>
      <c r="F79" s="475">
        <v>2.21</v>
      </c>
      <c r="G79" s="476">
        <v>1.1000000000000001</v>
      </c>
      <c r="H79" s="10"/>
      <c r="I79" s="384"/>
      <c r="J79" s="384"/>
      <c r="K79" s="384"/>
      <c r="L79" s="384"/>
      <c r="M79" s="384"/>
    </row>
    <row r="80" spans="2:13" ht="15" customHeight="1" x14ac:dyDescent="0.25">
      <c r="B80" s="399"/>
      <c r="C80" s="400"/>
      <c r="D80" s="400"/>
      <c r="E80" s="573"/>
      <c r="F80" s="573"/>
      <c r="G80" s="574"/>
      <c r="H80" s="10"/>
      <c r="I80" s="384"/>
      <c r="J80" s="384"/>
      <c r="K80" s="384"/>
      <c r="L80" s="384"/>
      <c r="M80" s="384"/>
    </row>
    <row r="81" spans="1:13" ht="15" customHeight="1" x14ac:dyDescent="0.25">
      <c r="C81" s="12"/>
      <c r="D81" s="12"/>
      <c r="E81" s="12"/>
      <c r="F81" s="12"/>
      <c r="G81" s="12"/>
      <c r="I81" s="12"/>
      <c r="J81" s="12"/>
      <c r="K81" s="12"/>
      <c r="L81" s="12"/>
      <c r="M81" s="12"/>
    </row>
    <row r="82" spans="1:13" ht="15" customHeight="1" x14ac:dyDescent="0.25">
      <c r="C82" s="12"/>
      <c r="D82" s="12"/>
      <c r="E82" s="12"/>
      <c r="F82" s="12"/>
      <c r="G82" s="12"/>
      <c r="I82" s="12"/>
      <c r="J82" s="12"/>
      <c r="K82" s="12"/>
      <c r="L82" s="12"/>
      <c r="M82" s="12"/>
    </row>
    <row r="83" spans="1:13" ht="15" customHeight="1" x14ac:dyDescent="0.25">
      <c r="A83" s="6"/>
      <c r="B83" s="383" t="s">
        <v>524</v>
      </c>
      <c r="C83" s="383"/>
      <c r="D83" s="383"/>
      <c r="E83" s="383"/>
      <c r="F83" s="383"/>
      <c r="G83" s="383"/>
      <c r="H83" s="383"/>
      <c r="I83" s="383"/>
      <c r="J83" s="383"/>
      <c r="K83" s="383"/>
      <c r="L83" s="383"/>
      <c r="M83" s="383"/>
    </row>
    <row r="84" spans="1:13" ht="15" customHeight="1" x14ac:dyDescent="0.25">
      <c r="A84" s="6"/>
      <c r="B84" s="383"/>
      <c r="C84" s="383"/>
      <c r="D84" s="383"/>
      <c r="E84" s="383"/>
      <c r="F84" s="383"/>
      <c r="G84" s="383"/>
      <c r="H84" s="383"/>
      <c r="I84" s="383"/>
      <c r="J84" s="383"/>
      <c r="K84" s="383"/>
      <c r="L84" s="383"/>
      <c r="M84" s="383"/>
    </row>
    <row r="85" spans="1:13" ht="15" customHeight="1" x14ac:dyDescent="0.25">
      <c r="C85" s="12"/>
      <c r="D85" s="12"/>
      <c r="E85" s="12"/>
      <c r="F85" s="12"/>
      <c r="G85" s="12"/>
      <c r="I85" s="12"/>
      <c r="J85" s="12"/>
      <c r="K85" s="12"/>
      <c r="L85" s="12"/>
      <c r="M85" s="12"/>
    </row>
    <row r="86" spans="1:13" ht="15" customHeight="1" x14ac:dyDescent="0.25">
      <c r="B86" s="528" t="s">
        <v>552</v>
      </c>
      <c r="C86" s="529"/>
      <c r="D86" s="529" t="s">
        <v>553</v>
      </c>
      <c r="E86" s="529"/>
      <c r="F86" s="529" t="s">
        <v>554</v>
      </c>
      <c r="G86" s="529"/>
      <c r="H86" s="529"/>
      <c r="I86" s="529"/>
      <c r="J86" s="529"/>
      <c r="K86" s="529"/>
      <c r="L86" s="529"/>
      <c r="M86" s="582"/>
    </row>
    <row r="87" spans="1:13" ht="15" customHeight="1" x14ac:dyDescent="0.25">
      <c r="B87" s="450" t="s">
        <v>560</v>
      </c>
      <c r="C87" s="451"/>
      <c r="D87" s="584" t="s">
        <v>555</v>
      </c>
      <c r="E87" s="584"/>
      <c r="F87" s="451" t="s">
        <v>556</v>
      </c>
      <c r="G87" s="451"/>
      <c r="H87" s="451"/>
      <c r="I87" s="451"/>
      <c r="J87" s="451"/>
      <c r="K87" s="451"/>
      <c r="L87" s="451"/>
      <c r="M87" s="583"/>
    </row>
    <row r="88" spans="1:13" ht="15" customHeight="1" x14ac:dyDescent="0.25">
      <c r="B88" s="370"/>
      <c r="C88" s="371"/>
      <c r="D88" s="475"/>
      <c r="E88" s="475"/>
      <c r="F88" s="371"/>
      <c r="G88" s="371"/>
      <c r="H88" s="371"/>
      <c r="I88" s="371"/>
      <c r="J88" s="371"/>
      <c r="K88" s="371"/>
      <c r="L88" s="371"/>
      <c r="M88" s="465"/>
    </row>
    <row r="89" spans="1:13" ht="15" customHeight="1" x14ac:dyDescent="0.25">
      <c r="B89" s="370" t="s">
        <v>557</v>
      </c>
      <c r="C89" s="371"/>
      <c r="D89" s="555">
        <v>76630</v>
      </c>
      <c r="E89" s="555"/>
      <c r="F89" s="371" t="s">
        <v>561</v>
      </c>
      <c r="G89" s="371"/>
      <c r="H89" s="371"/>
      <c r="I89" s="371"/>
      <c r="J89" s="371"/>
      <c r="K89" s="371"/>
      <c r="L89" s="371"/>
      <c r="M89" s="465"/>
    </row>
    <row r="90" spans="1:13" ht="15" customHeight="1" x14ac:dyDescent="0.25">
      <c r="B90" s="370"/>
      <c r="C90" s="371"/>
      <c r="D90" s="555"/>
      <c r="E90" s="555"/>
      <c r="F90" s="371"/>
      <c r="G90" s="371"/>
      <c r="H90" s="371"/>
      <c r="I90" s="371"/>
      <c r="J90" s="371"/>
      <c r="K90" s="371"/>
      <c r="L90" s="371"/>
      <c r="M90" s="465"/>
    </row>
    <row r="91" spans="1:13" ht="15" customHeight="1" x14ac:dyDescent="0.25">
      <c r="B91" s="370" t="s">
        <v>558</v>
      </c>
      <c r="C91" s="371"/>
      <c r="D91" s="555">
        <v>11611.34</v>
      </c>
      <c r="E91" s="555"/>
      <c r="F91" s="371" t="s">
        <v>559</v>
      </c>
      <c r="G91" s="371"/>
      <c r="H91" s="371"/>
      <c r="I91" s="371"/>
      <c r="J91" s="371"/>
      <c r="K91" s="371"/>
      <c r="L91" s="371"/>
      <c r="M91" s="465"/>
    </row>
    <row r="92" spans="1:13" ht="15" customHeight="1" x14ac:dyDescent="0.25">
      <c r="B92" s="399"/>
      <c r="C92" s="400"/>
      <c r="D92" s="556"/>
      <c r="E92" s="556"/>
      <c r="F92" s="400"/>
      <c r="G92" s="400"/>
      <c r="H92" s="400"/>
      <c r="I92" s="400"/>
      <c r="J92" s="400"/>
      <c r="K92" s="400"/>
      <c r="L92" s="400"/>
      <c r="M92" s="466"/>
    </row>
    <row r="93" spans="1:13" ht="15" customHeight="1" x14ac:dyDescent="0.25">
      <c r="C93" s="12"/>
      <c r="D93" s="12"/>
      <c r="E93" s="12"/>
      <c r="F93" s="12"/>
      <c r="G93" s="12"/>
      <c r="I93" s="12"/>
      <c r="J93" s="12"/>
      <c r="K93" s="12"/>
      <c r="L93" s="12"/>
      <c r="M93" s="12"/>
    </row>
    <row r="94" spans="1:13" ht="15" customHeight="1" x14ac:dyDescent="0.25">
      <c r="B94" s="12"/>
      <c r="C94" s="12"/>
      <c r="D94" s="12"/>
      <c r="E94" s="12"/>
      <c r="F94" s="12"/>
      <c r="G94" s="12"/>
      <c r="H94" s="12"/>
      <c r="I94" s="12"/>
      <c r="J94" s="12"/>
      <c r="K94" s="12"/>
      <c r="L94" s="12"/>
      <c r="M94" s="12"/>
    </row>
    <row r="95" spans="1:13" ht="15" customHeight="1" x14ac:dyDescent="0.25">
      <c r="A95" s="6"/>
      <c r="B95" s="7" t="s">
        <v>526</v>
      </c>
      <c r="C95" s="7"/>
      <c r="D95" s="7"/>
      <c r="E95" s="7"/>
      <c r="F95" s="6"/>
      <c r="G95" s="6"/>
      <c r="H95" s="6"/>
      <c r="I95" s="6"/>
      <c r="J95" s="6"/>
      <c r="K95" s="6"/>
      <c r="L95" s="6"/>
      <c r="M95" s="6"/>
    </row>
    <row r="96" spans="1:13" ht="15" customHeight="1" x14ac:dyDescent="0.25">
      <c r="B96" s="12"/>
      <c r="C96" s="12"/>
      <c r="D96" s="12"/>
      <c r="E96" s="12"/>
      <c r="F96" s="12"/>
      <c r="G96" s="12"/>
      <c r="H96" s="12"/>
      <c r="I96" s="12"/>
      <c r="J96" s="12"/>
      <c r="K96" s="12"/>
      <c r="L96" s="12"/>
      <c r="M96" s="12"/>
    </row>
    <row r="97" spans="1:13" ht="15" customHeight="1" x14ac:dyDescent="0.25">
      <c r="B97" s="404" t="s">
        <v>573</v>
      </c>
      <c r="C97" s="562"/>
      <c r="D97" s="562"/>
      <c r="E97" s="579">
        <v>2023</v>
      </c>
      <c r="F97" s="579"/>
      <c r="G97" s="579"/>
      <c r="H97" s="580">
        <v>2022</v>
      </c>
      <c r="I97" s="580"/>
      <c r="J97" s="580"/>
      <c r="K97" s="580">
        <v>2021</v>
      </c>
      <c r="L97" s="580"/>
      <c r="M97" s="581"/>
    </row>
    <row r="98" spans="1:13" ht="15" customHeight="1" x14ac:dyDescent="0.25">
      <c r="B98" s="406"/>
      <c r="C98" s="563"/>
      <c r="D98" s="563"/>
      <c r="E98" s="315" t="s">
        <v>562</v>
      </c>
      <c r="F98" s="316" t="s">
        <v>571</v>
      </c>
      <c r="G98" s="310" t="s">
        <v>564</v>
      </c>
      <c r="H98" s="321" t="s">
        <v>562</v>
      </c>
      <c r="I98" s="322" t="s">
        <v>563</v>
      </c>
      <c r="J98" s="311" t="s">
        <v>564</v>
      </c>
      <c r="K98" s="321" t="s">
        <v>562</v>
      </c>
      <c r="L98" s="322" t="s">
        <v>572</v>
      </c>
      <c r="M98" s="312" t="s">
        <v>564</v>
      </c>
    </row>
    <row r="99" spans="1:13" ht="15" customHeight="1" x14ac:dyDescent="0.25">
      <c r="B99" s="536" t="s">
        <v>565</v>
      </c>
      <c r="C99" s="432"/>
      <c r="D99" s="432"/>
      <c r="E99" s="317">
        <v>8</v>
      </c>
      <c r="F99" s="318">
        <v>20</v>
      </c>
      <c r="G99" s="23">
        <v>4</v>
      </c>
      <c r="H99" s="317">
        <v>8</v>
      </c>
      <c r="I99" s="318">
        <v>20</v>
      </c>
      <c r="J99" s="23">
        <v>4</v>
      </c>
      <c r="K99" s="317">
        <v>8</v>
      </c>
      <c r="L99" s="318">
        <v>20</v>
      </c>
      <c r="M99" s="313">
        <v>4</v>
      </c>
    </row>
    <row r="100" spans="1:13" ht="15" customHeight="1" x14ac:dyDescent="0.25">
      <c r="B100" s="538" t="s">
        <v>566</v>
      </c>
      <c r="C100" s="434"/>
      <c r="D100" s="434"/>
      <c r="E100" s="319">
        <v>15</v>
      </c>
      <c r="F100" s="320">
        <v>11</v>
      </c>
      <c r="G100" s="21">
        <v>5</v>
      </c>
      <c r="H100" s="319">
        <v>15</v>
      </c>
      <c r="I100" s="320">
        <v>11</v>
      </c>
      <c r="J100" s="21">
        <v>5</v>
      </c>
      <c r="K100" s="319">
        <v>15</v>
      </c>
      <c r="L100" s="320">
        <v>11</v>
      </c>
      <c r="M100" s="314">
        <v>5</v>
      </c>
    </row>
    <row r="101" spans="1:13" ht="15" customHeight="1" x14ac:dyDescent="0.25">
      <c r="B101" s="538" t="s">
        <v>567</v>
      </c>
      <c r="C101" s="434"/>
      <c r="D101" s="434"/>
      <c r="E101" s="319">
        <v>25</v>
      </c>
      <c r="F101" s="320">
        <v>22</v>
      </c>
      <c r="G101" s="21">
        <v>3</v>
      </c>
      <c r="H101" s="319">
        <v>25</v>
      </c>
      <c r="I101" s="320">
        <v>22</v>
      </c>
      <c r="J101" s="21">
        <v>3</v>
      </c>
      <c r="K101" s="319">
        <v>25</v>
      </c>
      <c r="L101" s="320">
        <v>21</v>
      </c>
      <c r="M101" s="314">
        <v>3</v>
      </c>
    </row>
    <row r="102" spans="1:13" ht="15" customHeight="1" x14ac:dyDescent="0.25">
      <c r="B102" s="538" t="s">
        <v>568</v>
      </c>
      <c r="C102" s="434"/>
      <c r="D102" s="434"/>
      <c r="E102" s="319">
        <v>8</v>
      </c>
      <c r="F102" s="320">
        <v>3</v>
      </c>
      <c r="G102" s="21">
        <v>0</v>
      </c>
      <c r="H102" s="319">
        <v>8</v>
      </c>
      <c r="I102" s="320">
        <v>3</v>
      </c>
      <c r="J102" s="21">
        <v>0</v>
      </c>
      <c r="K102" s="319">
        <v>7</v>
      </c>
      <c r="L102" s="320">
        <v>3</v>
      </c>
      <c r="M102" s="314">
        <v>0</v>
      </c>
    </row>
    <row r="103" spans="1:13" ht="15" customHeight="1" x14ac:dyDescent="0.25">
      <c r="B103" s="538" t="s">
        <v>569</v>
      </c>
      <c r="C103" s="434"/>
      <c r="D103" s="434"/>
      <c r="E103" s="319">
        <v>86</v>
      </c>
      <c r="F103" s="320">
        <v>1</v>
      </c>
      <c r="G103" s="21">
        <v>0</v>
      </c>
      <c r="H103" s="319">
        <v>86</v>
      </c>
      <c r="I103" s="320">
        <v>1</v>
      </c>
      <c r="J103" s="21">
        <v>0</v>
      </c>
      <c r="K103" s="319">
        <v>86</v>
      </c>
      <c r="L103" s="320">
        <v>1</v>
      </c>
      <c r="M103" s="314">
        <v>0</v>
      </c>
    </row>
    <row r="104" spans="1:13" ht="15" customHeight="1" x14ac:dyDescent="0.25">
      <c r="B104" s="540" t="s">
        <v>570</v>
      </c>
      <c r="C104" s="438"/>
      <c r="D104" s="438"/>
      <c r="E104" s="177">
        <v>14</v>
      </c>
      <c r="F104" s="178">
        <v>0</v>
      </c>
      <c r="G104" s="22">
        <v>3</v>
      </c>
      <c r="H104" s="177">
        <v>14</v>
      </c>
      <c r="I104" s="178">
        <v>0</v>
      </c>
      <c r="J104" s="22">
        <v>3</v>
      </c>
      <c r="K104" s="177">
        <v>7</v>
      </c>
      <c r="L104" s="178">
        <v>0</v>
      </c>
      <c r="M104" s="174">
        <v>3</v>
      </c>
    </row>
    <row r="105" spans="1:13" ht="15" customHeight="1" x14ac:dyDescent="0.25">
      <c r="B105" s="12"/>
      <c r="C105" s="12"/>
      <c r="D105" s="12"/>
      <c r="E105" s="12"/>
      <c r="F105" s="12"/>
      <c r="G105" s="12"/>
      <c r="H105" s="12"/>
      <c r="I105" s="12"/>
      <c r="J105" s="384"/>
      <c r="K105" s="384"/>
      <c r="L105" s="384"/>
      <c r="M105" s="384"/>
    </row>
    <row r="106" spans="1:13" ht="15" customHeight="1" x14ac:dyDescent="0.25">
      <c r="B106" s="12"/>
      <c r="C106" s="12"/>
      <c r="D106" s="12"/>
      <c r="E106" s="12"/>
      <c r="F106" s="12"/>
      <c r="G106" s="12"/>
      <c r="H106" s="12"/>
      <c r="I106" s="12"/>
      <c r="J106" s="12"/>
      <c r="K106" s="12"/>
      <c r="L106" s="12"/>
      <c r="M106" s="12"/>
    </row>
    <row r="107" spans="1:13" x14ac:dyDescent="0.25">
      <c r="A107" s="6"/>
      <c r="B107" s="7" t="s">
        <v>527</v>
      </c>
      <c r="C107" s="6"/>
      <c r="D107" s="6"/>
      <c r="E107" s="6"/>
      <c r="F107" s="6"/>
      <c r="G107" s="6"/>
      <c r="H107" s="6"/>
      <c r="I107" s="6"/>
      <c r="J107" s="6"/>
      <c r="K107" s="6"/>
      <c r="L107" s="6"/>
      <c r="M107" s="6"/>
    </row>
    <row r="108" spans="1:13" x14ac:dyDescent="0.25">
      <c r="A108" s="6"/>
      <c r="B108" s="7" t="s">
        <v>533</v>
      </c>
      <c r="C108" s="6"/>
      <c r="D108" s="6"/>
      <c r="E108" s="6"/>
      <c r="F108" s="6"/>
      <c r="G108" s="6"/>
      <c r="H108" s="6"/>
      <c r="I108" s="6"/>
      <c r="J108" s="6"/>
      <c r="K108" s="6"/>
      <c r="L108" s="6"/>
      <c r="M108" s="6"/>
    </row>
    <row r="110" spans="1:13" x14ac:dyDescent="0.25">
      <c r="B110" s="452" t="s">
        <v>574</v>
      </c>
      <c r="C110" s="453"/>
      <c r="D110" s="453"/>
      <c r="E110" s="305">
        <v>2023</v>
      </c>
      <c r="F110" s="306">
        <v>2022</v>
      </c>
      <c r="G110" s="307">
        <v>2021</v>
      </c>
    </row>
    <row r="111" spans="1:13" x14ac:dyDescent="0.25">
      <c r="B111" s="374" t="s">
        <v>575</v>
      </c>
      <c r="C111" s="375"/>
      <c r="D111" s="375"/>
      <c r="E111" s="39">
        <v>321.89999999999998</v>
      </c>
      <c r="F111" s="39">
        <v>159.44</v>
      </c>
      <c r="G111" s="40">
        <v>1222.5899999999999</v>
      </c>
    </row>
    <row r="112" spans="1:13" x14ac:dyDescent="0.25">
      <c r="B112" s="376" t="s">
        <v>576</v>
      </c>
      <c r="C112" s="377"/>
      <c r="D112" s="377"/>
      <c r="E112" s="27">
        <v>1182.0999999999999</v>
      </c>
      <c r="F112" s="27">
        <v>579.53</v>
      </c>
      <c r="G112" s="28">
        <v>3746.6</v>
      </c>
    </row>
    <row r="113" spans="1:18" x14ac:dyDescent="0.25">
      <c r="B113" s="376" t="s">
        <v>577</v>
      </c>
      <c r="C113" s="377"/>
      <c r="D113" s="377"/>
      <c r="E113" s="27">
        <v>71.099999999999994</v>
      </c>
      <c r="F113" s="27">
        <v>47.6</v>
      </c>
      <c r="G113" s="28">
        <v>3.71</v>
      </c>
    </row>
    <row r="114" spans="1:18" x14ac:dyDescent="0.25">
      <c r="B114" s="376" t="s">
        <v>578</v>
      </c>
      <c r="C114" s="377"/>
      <c r="D114" s="377"/>
      <c r="E114" s="27">
        <v>89.8</v>
      </c>
      <c r="F114" s="27">
        <v>88.18</v>
      </c>
      <c r="G114" s="28">
        <v>1719.54</v>
      </c>
    </row>
    <row r="115" spans="1:18" x14ac:dyDescent="0.25">
      <c r="B115" s="376" t="s">
        <v>579</v>
      </c>
      <c r="C115" s="377"/>
      <c r="D115" s="377"/>
      <c r="E115" s="27">
        <v>0</v>
      </c>
      <c r="F115" s="27">
        <v>0</v>
      </c>
      <c r="G115" s="28">
        <v>0</v>
      </c>
    </row>
    <row r="116" spans="1:18" x14ac:dyDescent="0.25">
      <c r="B116" s="393" t="s">
        <v>580</v>
      </c>
      <c r="C116" s="394"/>
      <c r="D116" s="394"/>
      <c r="E116" s="323">
        <v>0</v>
      </c>
      <c r="F116" s="323">
        <v>0</v>
      </c>
      <c r="G116" s="324">
        <v>0</v>
      </c>
    </row>
    <row r="118" spans="1:18" x14ac:dyDescent="0.25">
      <c r="O118" s="50"/>
      <c r="P118" s="51"/>
      <c r="Q118" s="51"/>
      <c r="R118" s="51"/>
    </row>
    <row r="119" spans="1:18" ht="15" customHeight="1" x14ac:dyDescent="0.25">
      <c r="A119" s="6"/>
      <c r="B119" s="7" t="s">
        <v>530</v>
      </c>
      <c r="C119" s="65"/>
      <c r="D119" s="65"/>
      <c r="E119" s="65"/>
      <c r="F119" s="65"/>
      <c r="G119" s="65"/>
      <c r="H119" s="65"/>
      <c r="I119" s="65"/>
      <c r="J119" s="65"/>
      <c r="K119" s="65"/>
      <c r="L119" s="65"/>
      <c r="M119" s="65"/>
    </row>
    <row r="120" spans="1:18" ht="15" customHeight="1" x14ac:dyDescent="0.25">
      <c r="A120" s="6"/>
      <c r="B120" s="7" t="s">
        <v>531</v>
      </c>
      <c r="C120" s="65"/>
      <c r="D120" s="65"/>
      <c r="E120" s="65"/>
      <c r="F120" s="65"/>
      <c r="G120" s="65"/>
      <c r="H120" s="65"/>
      <c r="I120" s="65"/>
      <c r="J120" s="65"/>
      <c r="K120" s="65"/>
      <c r="L120" s="65"/>
      <c r="M120" s="65"/>
    </row>
    <row r="121" spans="1:18" ht="15" customHeight="1" x14ac:dyDescent="0.25">
      <c r="A121" s="6"/>
      <c r="B121" s="7" t="s">
        <v>532</v>
      </c>
      <c r="C121" s="65"/>
      <c r="D121" s="65"/>
      <c r="E121" s="65"/>
      <c r="F121" s="65"/>
      <c r="G121" s="65"/>
      <c r="H121" s="65"/>
      <c r="I121" s="65"/>
      <c r="J121" s="65"/>
      <c r="K121" s="65"/>
      <c r="L121" s="65"/>
      <c r="M121" s="65"/>
    </row>
    <row r="123" spans="1:18" x14ac:dyDescent="0.25">
      <c r="B123" s="404" t="s">
        <v>581</v>
      </c>
      <c r="C123" s="562"/>
      <c r="D123" s="562"/>
      <c r="E123" s="489">
        <v>2023</v>
      </c>
      <c r="F123" s="489"/>
      <c r="G123" s="489"/>
      <c r="H123" s="542">
        <v>2022</v>
      </c>
      <c r="I123" s="542"/>
      <c r="J123" s="542"/>
      <c r="K123" s="542">
        <v>2021</v>
      </c>
      <c r="L123" s="542"/>
      <c r="M123" s="545"/>
    </row>
    <row r="124" spans="1:18" x14ac:dyDescent="0.25">
      <c r="B124" s="406"/>
      <c r="C124" s="563"/>
      <c r="D124" s="563"/>
      <c r="E124" s="68" t="s">
        <v>582</v>
      </c>
      <c r="F124" s="69" t="s">
        <v>583</v>
      </c>
      <c r="G124" s="209" t="s">
        <v>218</v>
      </c>
      <c r="H124" s="89" t="s">
        <v>582</v>
      </c>
      <c r="I124" s="90" t="s">
        <v>583</v>
      </c>
      <c r="J124" s="294" t="s">
        <v>218</v>
      </c>
      <c r="K124" s="89" t="s">
        <v>582</v>
      </c>
      <c r="L124" s="90" t="s">
        <v>583</v>
      </c>
      <c r="M124" s="343" t="s">
        <v>218</v>
      </c>
    </row>
    <row r="125" spans="1:18" x14ac:dyDescent="0.25">
      <c r="B125" s="378" t="s">
        <v>584</v>
      </c>
      <c r="C125" s="378"/>
      <c r="D125" s="378"/>
      <c r="E125" s="378"/>
      <c r="F125" s="378"/>
      <c r="G125" s="378"/>
      <c r="H125" s="378"/>
      <c r="I125" s="378"/>
      <c r="J125" s="378"/>
      <c r="K125" s="378"/>
      <c r="L125" s="378"/>
      <c r="M125" s="378"/>
    </row>
    <row r="126" spans="1:18" x14ac:dyDescent="0.25">
      <c r="B126" s="374" t="s">
        <v>613</v>
      </c>
      <c r="C126" s="375"/>
      <c r="D126" s="375"/>
      <c r="E126" s="335">
        <v>0</v>
      </c>
      <c r="F126" s="336">
        <v>158.69999999999999</v>
      </c>
      <c r="G126" s="327">
        <v>158.69999999999999</v>
      </c>
      <c r="H126" s="335">
        <v>0</v>
      </c>
      <c r="I126" s="336">
        <v>142.30000000000001</v>
      </c>
      <c r="J126" s="327">
        <v>142.30000000000001</v>
      </c>
      <c r="K126" s="335">
        <v>0</v>
      </c>
      <c r="L126" s="336">
        <v>125.3</v>
      </c>
      <c r="M126" s="331">
        <v>125.3</v>
      </c>
    </row>
    <row r="127" spans="1:18" x14ac:dyDescent="0.25">
      <c r="B127" s="376" t="s">
        <v>585</v>
      </c>
      <c r="C127" s="377"/>
      <c r="D127" s="377"/>
      <c r="E127" s="337">
        <v>3276.5</v>
      </c>
      <c r="F127" s="338">
        <v>0.2</v>
      </c>
      <c r="G127" s="328">
        <v>3276.7</v>
      </c>
      <c r="H127" s="337">
        <v>239.7</v>
      </c>
      <c r="I127" s="338">
        <v>210.7</v>
      </c>
      <c r="J127" s="328">
        <v>450.4</v>
      </c>
      <c r="K127" s="337">
        <v>94.7</v>
      </c>
      <c r="L127" s="338">
        <v>0.6</v>
      </c>
      <c r="M127" s="332">
        <v>95.3</v>
      </c>
    </row>
    <row r="128" spans="1:18" x14ac:dyDescent="0.25">
      <c r="B128" s="376" t="s">
        <v>586</v>
      </c>
      <c r="C128" s="377"/>
      <c r="D128" s="377"/>
      <c r="E128" s="337">
        <v>408.62400000000002</v>
      </c>
      <c r="F128" s="338">
        <v>0</v>
      </c>
      <c r="G128" s="328">
        <v>408.62400000000002</v>
      </c>
      <c r="H128" s="337">
        <v>136</v>
      </c>
      <c r="I128" s="338">
        <v>0</v>
      </c>
      <c r="J128" s="328">
        <v>136</v>
      </c>
      <c r="K128" s="337">
        <v>0</v>
      </c>
      <c r="L128" s="338">
        <v>0</v>
      </c>
      <c r="M128" s="332">
        <v>0</v>
      </c>
    </row>
    <row r="129" spans="2:19" x14ac:dyDescent="0.25">
      <c r="B129" s="376" t="s">
        <v>587</v>
      </c>
      <c r="C129" s="377"/>
      <c r="D129" s="377"/>
      <c r="E129" s="337">
        <v>4.6500000000000004</v>
      </c>
      <c r="F129" s="338">
        <v>0</v>
      </c>
      <c r="G129" s="328">
        <v>4.6500000000000004</v>
      </c>
      <c r="H129" s="337">
        <v>39</v>
      </c>
      <c r="I129" s="338">
        <v>0</v>
      </c>
      <c r="J129" s="328">
        <v>39</v>
      </c>
      <c r="K129" s="337">
        <v>58.3</v>
      </c>
      <c r="L129" s="338">
        <v>0</v>
      </c>
      <c r="M129" s="332">
        <v>58.3</v>
      </c>
    </row>
    <row r="130" spans="2:19" x14ac:dyDescent="0.25">
      <c r="B130" s="376" t="s">
        <v>588</v>
      </c>
      <c r="C130" s="377"/>
      <c r="D130" s="377"/>
      <c r="E130" s="337">
        <v>17.407</v>
      </c>
      <c r="F130" s="338">
        <v>0</v>
      </c>
      <c r="G130" s="328">
        <v>17.407</v>
      </c>
      <c r="H130" s="337">
        <v>9.9</v>
      </c>
      <c r="I130" s="338">
        <v>0</v>
      </c>
      <c r="J130" s="328">
        <v>9.9</v>
      </c>
      <c r="K130" s="337">
        <v>10.1</v>
      </c>
      <c r="L130" s="338">
        <v>0</v>
      </c>
      <c r="M130" s="332">
        <v>10.1</v>
      </c>
    </row>
    <row r="131" spans="2:19" x14ac:dyDescent="0.25">
      <c r="B131" s="376" t="s">
        <v>589</v>
      </c>
      <c r="C131" s="377"/>
      <c r="D131" s="377"/>
      <c r="E131" s="337">
        <v>3.4409999999999998</v>
      </c>
      <c r="F131" s="338">
        <v>0</v>
      </c>
      <c r="G131" s="328">
        <v>3.4409999999999998</v>
      </c>
      <c r="H131" s="337">
        <v>2.2000000000000002</v>
      </c>
      <c r="I131" s="338">
        <v>0</v>
      </c>
      <c r="J131" s="328">
        <v>2.2000000000000002</v>
      </c>
      <c r="K131" s="337">
        <v>2.1</v>
      </c>
      <c r="L131" s="338">
        <v>0</v>
      </c>
      <c r="M131" s="332">
        <v>2.1</v>
      </c>
    </row>
    <row r="132" spans="2:19" x14ac:dyDescent="0.25">
      <c r="B132" s="376" t="s">
        <v>590</v>
      </c>
      <c r="C132" s="377"/>
      <c r="D132" s="377"/>
      <c r="E132" s="337">
        <v>0.372</v>
      </c>
      <c r="F132" s="338">
        <v>0</v>
      </c>
      <c r="G132" s="328">
        <v>0.372</v>
      </c>
      <c r="H132" s="337">
        <v>0.2</v>
      </c>
      <c r="I132" s="338">
        <v>0</v>
      </c>
      <c r="J132" s="328">
        <v>0.2</v>
      </c>
      <c r="K132" s="337">
        <v>0.4</v>
      </c>
      <c r="L132" s="338">
        <v>0</v>
      </c>
      <c r="M132" s="332">
        <v>0.4</v>
      </c>
    </row>
    <row r="133" spans="2:19" x14ac:dyDescent="0.25">
      <c r="B133" s="376" t="s">
        <v>591</v>
      </c>
      <c r="C133" s="377"/>
      <c r="D133" s="377"/>
      <c r="E133" s="337">
        <v>0</v>
      </c>
      <c r="F133" s="338">
        <v>0</v>
      </c>
      <c r="G133" s="328">
        <v>0</v>
      </c>
      <c r="H133" s="337">
        <v>0</v>
      </c>
      <c r="I133" s="338">
        <v>0</v>
      </c>
      <c r="J133" s="328">
        <v>0</v>
      </c>
      <c r="K133" s="337">
        <v>0</v>
      </c>
      <c r="L133" s="338">
        <v>0</v>
      </c>
      <c r="M133" s="332">
        <v>0</v>
      </c>
    </row>
    <row r="134" spans="2:19" x14ac:dyDescent="0.25">
      <c r="B134" s="379" t="s">
        <v>614</v>
      </c>
      <c r="C134" s="380"/>
      <c r="D134" s="380"/>
      <c r="E134" s="339">
        <v>3710.9439999999995</v>
      </c>
      <c r="F134" s="340">
        <v>158.94200000000001</v>
      </c>
      <c r="G134" s="329">
        <v>3869.8859999999995</v>
      </c>
      <c r="H134" s="339">
        <v>426.9</v>
      </c>
      <c r="I134" s="340">
        <v>352.9</v>
      </c>
      <c r="J134" s="329">
        <v>780</v>
      </c>
      <c r="K134" s="339">
        <v>165.5</v>
      </c>
      <c r="L134" s="340">
        <v>125.9</v>
      </c>
      <c r="M134" s="333">
        <v>291.3</v>
      </c>
    </row>
    <row r="135" spans="2:19" x14ac:dyDescent="0.25">
      <c r="B135" s="378" t="s">
        <v>592</v>
      </c>
      <c r="C135" s="378"/>
      <c r="D135" s="378"/>
      <c r="E135" s="378"/>
      <c r="F135" s="378"/>
      <c r="G135" s="378"/>
      <c r="H135" s="378"/>
      <c r="I135" s="378"/>
      <c r="J135" s="378"/>
      <c r="K135" s="378"/>
      <c r="L135" s="378"/>
      <c r="M135" s="378"/>
    </row>
    <row r="136" spans="2:19" x14ac:dyDescent="0.25">
      <c r="B136" s="374" t="s">
        <v>593</v>
      </c>
      <c r="C136" s="375"/>
      <c r="D136" s="375"/>
      <c r="E136" s="335">
        <v>0</v>
      </c>
      <c r="F136" s="336">
        <v>26.4</v>
      </c>
      <c r="G136" s="327">
        <v>26.4</v>
      </c>
      <c r="H136" s="335">
        <v>0</v>
      </c>
      <c r="I136" s="336">
        <v>28.1</v>
      </c>
      <c r="J136" s="327">
        <v>28.1</v>
      </c>
      <c r="K136" s="335">
        <v>0</v>
      </c>
      <c r="L136" s="336">
        <v>19.3</v>
      </c>
      <c r="M136" s="331">
        <v>19.3</v>
      </c>
    </row>
    <row r="137" spans="2:19" x14ac:dyDescent="0.25">
      <c r="B137" s="376" t="s">
        <v>594</v>
      </c>
      <c r="C137" s="377"/>
      <c r="D137" s="377"/>
      <c r="E137" s="337">
        <v>0.2</v>
      </c>
      <c r="F137" s="338">
        <v>0</v>
      </c>
      <c r="G137" s="328">
        <v>0.2</v>
      </c>
      <c r="H137" s="337">
        <v>0</v>
      </c>
      <c r="I137" s="338">
        <v>0</v>
      </c>
      <c r="J137" s="328">
        <v>0</v>
      </c>
      <c r="K137" s="337">
        <v>0.1</v>
      </c>
      <c r="L137" s="338">
        <v>0</v>
      </c>
      <c r="M137" s="332">
        <v>0.1</v>
      </c>
      <c r="Q137" s="25"/>
      <c r="R137" s="25"/>
      <c r="S137" s="25"/>
    </row>
    <row r="138" spans="2:19" x14ac:dyDescent="0.25">
      <c r="B138" s="376" t="s">
        <v>595</v>
      </c>
      <c r="C138" s="377"/>
      <c r="D138" s="377"/>
      <c r="E138" s="337">
        <v>0</v>
      </c>
      <c r="F138" s="338">
        <v>0</v>
      </c>
      <c r="G138" s="328">
        <v>0</v>
      </c>
      <c r="H138" s="337">
        <v>0.1</v>
      </c>
      <c r="I138" s="338">
        <v>0</v>
      </c>
      <c r="J138" s="328">
        <v>0.1</v>
      </c>
      <c r="K138" s="337">
        <v>0.1</v>
      </c>
      <c r="L138" s="338">
        <v>0</v>
      </c>
      <c r="M138" s="332">
        <v>0.1</v>
      </c>
      <c r="Q138" s="25"/>
      <c r="R138" s="25"/>
      <c r="S138" s="25"/>
    </row>
    <row r="139" spans="2:19" x14ac:dyDescent="0.25">
      <c r="B139" s="376" t="s">
        <v>596</v>
      </c>
      <c r="C139" s="377"/>
      <c r="D139" s="377"/>
      <c r="E139" s="337">
        <v>0.2</v>
      </c>
      <c r="F139" s="338">
        <v>0</v>
      </c>
      <c r="G139" s="328">
        <v>0.2</v>
      </c>
      <c r="H139" s="337">
        <v>0.1</v>
      </c>
      <c r="I139" s="338">
        <v>0</v>
      </c>
      <c r="J139" s="328">
        <v>0.1</v>
      </c>
      <c r="K139" s="337">
        <v>0</v>
      </c>
      <c r="L139" s="338">
        <v>0</v>
      </c>
      <c r="M139" s="332">
        <v>0</v>
      </c>
    </row>
    <row r="140" spans="2:19" x14ac:dyDescent="0.25">
      <c r="B140" s="376" t="s">
        <v>597</v>
      </c>
      <c r="C140" s="377"/>
      <c r="D140" s="377"/>
      <c r="E140" s="337">
        <v>0</v>
      </c>
      <c r="F140" s="338">
        <v>0</v>
      </c>
      <c r="G140" s="328">
        <v>0</v>
      </c>
      <c r="H140" s="337">
        <v>0</v>
      </c>
      <c r="I140" s="338">
        <v>0</v>
      </c>
      <c r="J140" s="328">
        <v>0</v>
      </c>
      <c r="K140" s="337">
        <v>0</v>
      </c>
      <c r="L140" s="338">
        <v>0</v>
      </c>
      <c r="M140" s="332">
        <v>0</v>
      </c>
    </row>
    <row r="141" spans="2:19" x14ac:dyDescent="0.25">
      <c r="B141" s="379" t="s">
        <v>615</v>
      </c>
      <c r="C141" s="380"/>
      <c r="D141" s="380"/>
      <c r="E141" s="339">
        <v>0.4</v>
      </c>
      <c r="F141" s="340">
        <v>26.4</v>
      </c>
      <c r="G141" s="329">
        <v>26.8</v>
      </c>
      <c r="H141" s="339">
        <v>0.1</v>
      </c>
      <c r="I141" s="340">
        <v>28.1</v>
      </c>
      <c r="J141" s="329">
        <v>28.3</v>
      </c>
      <c r="K141" s="339">
        <v>0.3</v>
      </c>
      <c r="L141" s="340">
        <v>19.3</v>
      </c>
      <c r="M141" s="333">
        <v>19.5</v>
      </c>
    </row>
    <row r="142" spans="2:19" x14ac:dyDescent="0.25">
      <c r="B142" s="595" t="s">
        <v>598</v>
      </c>
      <c r="C142" s="596"/>
      <c r="D142" s="596"/>
      <c r="E142" s="341">
        <v>3711.3</v>
      </c>
      <c r="F142" s="342">
        <v>185.4</v>
      </c>
      <c r="G142" s="330">
        <v>3896.7</v>
      </c>
      <c r="H142" s="341">
        <v>427</v>
      </c>
      <c r="I142" s="342">
        <v>381</v>
      </c>
      <c r="J142" s="330">
        <v>808.3</v>
      </c>
      <c r="K142" s="341">
        <v>165.7</v>
      </c>
      <c r="L142" s="342">
        <v>145.1</v>
      </c>
      <c r="M142" s="334">
        <v>310.8</v>
      </c>
    </row>
    <row r="143" spans="2:19" x14ac:dyDescent="0.25">
      <c r="B143" s="597" t="s">
        <v>616</v>
      </c>
      <c r="C143" s="598"/>
      <c r="D143" s="598"/>
      <c r="E143" s="591">
        <v>0.6</v>
      </c>
      <c r="F143" s="585">
        <v>7.4</v>
      </c>
      <c r="G143" s="593">
        <v>8.1</v>
      </c>
      <c r="H143" s="591">
        <v>1.3</v>
      </c>
      <c r="I143" s="585">
        <v>0</v>
      </c>
      <c r="J143" s="593">
        <v>1.3</v>
      </c>
      <c r="K143" s="591">
        <v>0.9</v>
      </c>
      <c r="L143" s="585">
        <v>3.6</v>
      </c>
      <c r="M143" s="587">
        <v>4.4000000000000004</v>
      </c>
    </row>
    <row r="144" spans="2:19" x14ac:dyDescent="0.25">
      <c r="B144" s="599"/>
      <c r="C144" s="600"/>
      <c r="D144" s="600"/>
      <c r="E144" s="592"/>
      <c r="F144" s="586"/>
      <c r="G144" s="594"/>
      <c r="H144" s="592"/>
      <c r="I144" s="586"/>
      <c r="J144" s="594"/>
      <c r="K144" s="592"/>
      <c r="L144" s="586"/>
      <c r="M144" s="588"/>
    </row>
    <row r="145" spans="2:13" x14ac:dyDescent="0.25">
      <c r="B145" s="10"/>
      <c r="C145" s="10"/>
      <c r="D145" s="10"/>
      <c r="E145" s="10"/>
      <c r="F145" s="10"/>
      <c r="G145" s="10"/>
      <c r="H145" s="10"/>
      <c r="I145" s="10"/>
      <c r="J145" s="10"/>
      <c r="K145" s="10"/>
      <c r="L145" s="10"/>
      <c r="M145" s="10"/>
    </row>
    <row r="146" spans="2:13" x14ac:dyDescent="0.25">
      <c r="B146" s="404" t="s">
        <v>599</v>
      </c>
      <c r="C146" s="562"/>
      <c r="D146" s="562"/>
      <c r="E146" s="489">
        <v>2023</v>
      </c>
      <c r="F146" s="542">
        <v>2022</v>
      </c>
      <c r="G146" s="545">
        <v>2021</v>
      </c>
      <c r="H146" s="10"/>
      <c r="I146" s="10"/>
      <c r="J146" s="10"/>
      <c r="K146" s="10"/>
      <c r="L146" s="10"/>
      <c r="M146" s="10"/>
    </row>
    <row r="147" spans="2:13" x14ac:dyDescent="0.25">
      <c r="B147" s="406"/>
      <c r="C147" s="563"/>
      <c r="D147" s="563"/>
      <c r="E147" s="589"/>
      <c r="F147" s="544"/>
      <c r="G147" s="590"/>
      <c r="H147" s="10"/>
      <c r="I147" s="10"/>
      <c r="J147" s="10"/>
      <c r="K147" s="10"/>
      <c r="L147" s="10"/>
      <c r="M147" s="10"/>
    </row>
    <row r="148" spans="2:13" x14ac:dyDescent="0.25">
      <c r="B148" s="385" t="s">
        <v>600</v>
      </c>
      <c r="C148" s="386"/>
      <c r="D148" s="386"/>
      <c r="E148" s="31">
        <v>3071.4969999999998</v>
      </c>
      <c r="F148" s="31">
        <v>372</v>
      </c>
      <c r="G148" s="32">
        <v>0</v>
      </c>
      <c r="H148" s="10"/>
      <c r="I148" s="10"/>
      <c r="J148" s="10"/>
      <c r="K148" s="10"/>
      <c r="L148" s="10"/>
      <c r="M148" s="10"/>
    </row>
    <row r="149" spans="2:13" x14ac:dyDescent="0.25">
      <c r="B149" s="376" t="s">
        <v>601</v>
      </c>
      <c r="C149" s="377"/>
      <c r="D149" s="377"/>
      <c r="E149" s="27">
        <v>479.28399999999999</v>
      </c>
      <c r="F149" s="27">
        <v>175</v>
      </c>
      <c r="G149" s="28">
        <v>105.3</v>
      </c>
      <c r="H149" s="10"/>
      <c r="I149" s="10"/>
      <c r="J149" s="10"/>
      <c r="K149" s="10"/>
      <c r="L149" s="10"/>
      <c r="M149" s="10"/>
    </row>
    <row r="150" spans="2:13" x14ac:dyDescent="0.25">
      <c r="B150" s="376" t="s">
        <v>602</v>
      </c>
      <c r="C150" s="377"/>
      <c r="D150" s="377"/>
      <c r="E150" s="27">
        <v>113.376</v>
      </c>
      <c r="F150" s="27">
        <v>101.2</v>
      </c>
      <c r="G150" s="28">
        <v>78.3</v>
      </c>
      <c r="H150" s="10"/>
      <c r="I150" s="10"/>
      <c r="J150" s="10"/>
      <c r="K150" s="10"/>
      <c r="L150" s="10"/>
      <c r="M150" s="10"/>
    </row>
    <row r="151" spans="2:13" x14ac:dyDescent="0.25">
      <c r="B151" s="376" t="s">
        <v>603</v>
      </c>
      <c r="C151" s="377"/>
      <c r="D151" s="377"/>
      <c r="E151" s="27">
        <v>119.767</v>
      </c>
      <c r="F151" s="27">
        <v>64.8</v>
      </c>
      <c r="G151" s="28">
        <v>37</v>
      </c>
      <c r="H151" s="10"/>
      <c r="I151" s="10"/>
      <c r="J151" s="10"/>
      <c r="K151" s="10"/>
      <c r="L151" s="10"/>
      <c r="M151" s="10"/>
    </row>
    <row r="152" spans="2:13" x14ac:dyDescent="0.25">
      <c r="B152" s="376" t="s">
        <v>604</v>
      </c>
      <c r="C152" s="377"/>
      <c r="D152" s="377"/>
      <c r="E152" s="27">
        <v>20.018000000000001</v>
      </c>
      <c r="F152" s="27">
        <v>16.3</v>
      </c>
      <c r="G152" s="28">
        <v>27.6</v>
      </c>
      <c r="H152" s="10"/>
      <c r="I152" s="10"/>
      <c r="J152" s="10"/>
      <c r="K152" s="10"/>
      <c r="L152" s="10"/>
      <c r="M152" s="10"/>
    </row>
    <row r="153" spans="2:13" x14ac:dyDescent="0.25">
      <c r="B153" s="376" t="s">
        <v>605</v>
      </c>
      <c r="C153" s="377"/>
      <c r="D153" s="377"/>
      <c r="E153" s="27">
        <v>24.306000000000001</v>
      </c>
      <c r="F153" s="27">
        <v>12.4</v>
      </c>
      <c r="G153" s="28">
        <v>11.9</v>
      </c>
      <c r="H153" s="10"/>
      <c r="I153" s="10"/>
      <c r="J153" s="10"/>
      <c r="K153" s="10"/>
      <c r="L153" s="10"/>
      <c r="M153" s="10"/>
    </row>
    <row r="154" spans="2:13" x14ac:dyDescent="0.25">
      <c r="B154" s="376" t="s">
        <v>606</v>
      </c>
      <c r="C154" s="377"/>
      <c r="D154" s="377"/>
      <c r="E154" s="27">
        <v>12.012</v>
      </c>
      <c r="F154" s="27">
        <v>10.7</v>
      </c>
      <c r="G154" s="28">
        <v>8.4</v>
      </c>
      <c r="H154" s="10"/>
      <c r="I154" s="10"/>
      <c r="J154" s="10"/>
      <c r="K154" s="10"/>
      <c r="L154" s="10"/>
      <c r="M154" s="10"/>
    </row>
    <row r="155" spans="2:13" x14ac:dyDescent="0.25">
      <c r="B155" s="376" t="s">
        <v>607</v>
      </c>
      <c r="C155" s="377"/>
      <c r="D155" s="377"/>
      <c r="E155" s="27">
        <v>8.7789999999999999</v>
      </c>
      <c r="F155" s="27">
        <v>10.7</v>
      </c>
      <c r="G155" s="28">
        <v>7.9</v>
      </c>
      <c r="H155" s="10"/>
      <c r="I155" s="10"/>
      <c r="J155" s="10"/>
      <c r="K155" s="10"/>
      <c r="L155" s="10"/>
      <c r="M155" s="10"/>
    </row>
    <row r="156" spans="2:13" x14ac:dyDescent="0.25">
      <c r="B156" s="376" t="s">
        <v>608</v>
      </c>
      <c r="C156" s="377"/>
      <c r="D156" s="377"/>
      <c r="E156" s="27">
        <v>10.798999999999999</v>
      </c>
      <c r="F156" s="27">
        <v>11</v>
      </c>
      <c r="G156" s="28">
        <v>7.8</v>
      </c>
      <c r="H156" s="10"/>
      <c r="I156" s="10"/>
      <c r="J156" s="10"/>
      <c r="K156" s="10"/>
      <c r="L156" s="10"/>
      <c r="M156" s="10"/>
    </row>
    <row r="157" spans="2:13" x14ac:dyDescent="0.25">
      <c r="B157" s="376" t="s">
        <v>609</v>
      </c>
      <c r="C157" s="377"/>
      <c r="D157" s="377"/>
      <c r="E157" s="27">
        <v>2.3620000000000001</v>
      </c>
      <c r="F157" s="27">
        <v>1.2</v>
      </c>
      <c r="G157" s="28">
        <v>1.4</v>
      </c>
      <c r="H157" s="10"/>
      <c r="I157" s="10"/>
      <c r="J157" s="10"/>
      <c r="K157" s="10"/>
      <c r="L157" s="10"/>
      <c r="M157" s="10"/>
    </row>
    <row r="158" spans="2:13" x14ac:dyDescent="0.25">
      <c r="B158" s="376" t="s">
        <v>610</v>
      </c>
      <c r="C158" s="377"/>
      <c r="D158" s="377"/>
      <c r="E158" s="27">
        <v>1.3819999999999999</v>
      </c>
      <c r="F158" s="27">
        <v>1.2</v>
      </c>
      <c r="G158" s="28">
        <v>1.3</v>
      </c>
      <c r="H158" s="10"/>
      <c r="I158" s="10"/>
      <c r="J158" s="10"/>
      <c r="K158" s="10"/>
      <c r="L158" s="10"/>
      <c r="M158" s="10"/>
    </row>
    <row r="159" spans="2:13" x14ac:dyDescent="0.25">
      <c r="B159" s="376" t="s">
        <v>611</v>
      </c>
      <c r="C159" s="377"/>
      <c r="D159" s="377"/>
      <c r="E159" s="27">
        <v>1.383</v>
      </c>
      <c r="F159" s="27">
        <v>1.3</v>
      </c>
      <c r="G159" s="28">
        <v>0.9</v>
      </c>
      <c r="H159" s="10"/>
      <c r="I159" s="10"/>
      <c r="J159" s="10"/>
      <c r="K159" s="10"/>
      <c r="L159" s="10"/>
      <c r="M159" s="10"/>
    </row>
    <row r="160" spans="2:13" x14ac:dyDescent="0.25">
      <c r="B160" s="376" t="s">
        <v>219</v>
      </c>
      <c r="C160" s="377"/>
      <c r="D160" s="377"/>
      <c r="E160" s="27">
        <v>4.9000000000000004</v>
      </c>
      <c r="F160" s="27">
        <v>2.1999999999999318</v>
      </c>
      <c r="G160" s="28">
        <v>3.5000000000001137</v>
      </c>
      <c r="H160" s="10"/>
      <c r="I160" s="10"/>
      <c r="J160" s="10"/>
      <c r="K160" s="10"/>
      <c r="L160" s="10"/>
      <c r="M160" s="10"/>
    </row>
    <row r="161" spans="2:13" x14ac:dyDescent="0.25">
      <c r="B161" s="560" t="s">
        <v>218</v>
      </c>
      <c r="C161" s="561"/>
      <c r="D161" s="561"/>
      <c r="E161" s="325">
        <v>3869.9</v>
      </c>
      <c r="F161" s="325">
        <v>780</v>
      </c>
      <c r="G161" s="326">
        <v>291.3</v>
      </c>
      <c r="H161" s="10"/>
      <c r="I161" s="10"/>
      <c r="J161" s="10"/>
      <c r="K161" s="10"/>
      <c r="L161" s="10"/>
      <c r="M161" s="10"/>
    </row>
    <row r="162" spans="2:13" x14ac:dyDescent="0.25">
      <c r="B162" s="557" t="s">
        <v>612</v>
      </c>
      <c r="C162" s="558"/>
      <c r="D162" s="558"/>
      <c r="E162" s="558"/>
      <c r="F162" s="558"/>
      <c r="G162" s="559"/>
      <c r="H162" s="10"/>
      <c r="I162" s="10"/>
      <c r="J162" s="10"/>
      <c r="K162" s="10"/>
      <c r="L162" s="10"/>
      <c r="M162" s="10"/>
    </row>
  </sheetData>
  <sheetProtection algorithmName="SHA-512" hashValue="SQS5QgIP8UdyUK+M+LMwqN5PdA2SB2h4Ivb4gYzPudMMTtoUchBU6nlQ0Aw6S5T2P1GNRqrPmFlDjWdhxM+TjQ==" saltValue="JlyNbs6P8kf/78U2AwZKvg==" spinCount="100000" sheet="1" objects="1" scenarios="1"/>
  <mergeCells count="119">
    <mergeCell ref="B160:D160"/>
    <mergeCell ref="B148:D148"/>
    <mergeCell ref="B149:D149"/>
    <mergeCell ref="B150:D150"/>
    <mergeCell ref="B151:D151"/>
    <mergeCell ref="B152:D152"/>
    <mergeCell ref="B153:D153"/>
    <mergeCell ref="B113:D113"/>
    <mergeCell ref="K143:K144"/>
    <mergeCell ref="L143:L144"/>
    <mergeCell ref="M143:M144"/>
    <mergeCell ref="B125:M125"/>
    <mergeCell ref="B135:M135"/>
    <mergeCell ref="B146:D147"/>
    <mergeCell ref="E146:E147"/>
    <mergeCell ref="F146:F147"/>
    <mergeCell ref="G146:G147"/>
    <mergeCell ref="E143:E144"/>
    <mergeCell ref="F143:F144"/>
    <mergeCell ref="G143:G144"/>
    <mergeCell ref="H143:H144"/>
    <mergeCell ref="I143:I144"/>
    <mergeCell ref="J143:J144"/>
    <mergeCell ref="B138:D138"/>
    <mergeCell ref="B139:D139"/>
    <mergeCell ref="B140:D140"/>
    <mergeCell ref="B141:D141"/>
    <mergeCell ref="B142:D142"/>
    <mergeCell ref="B143:D144"/>
    <mergeCell ref="B131:D131"/>
    <mergeCell ref="B132:D132"/>
    <mergeCell ref="B99:D99"/>
    <mergeCell ref="B100:D100"/>
    <mergeCell ref="B101:D101"/>
    <mergeCell ref="B102:D102"/>
    <mergeCell ref="B103:D103"/>
    <mergeCell ref="B104:D104"/>
    <mergeCell ref="B110:D110"/>
    <mergeCell ref="B111:D111"/>
    <mergeCell ref="B112:D112"/>
    <mergeCell ref="F89:M90"/>
    <mergeCell ref="F91:M92"/>
    <mergeCell ref="E97:G97"/>
    <mergeCell ref="H97:J97"/>
    <mergeCell ref="K97:M97"/>
    <mergeCell ref="B97:D98"/>
    <mergeCell ref="B83:M84"/>
    <mergeCell ref="B87:C88"/>
    <mergeCell ref="B86:C86"/>
    <mergeCell ref="D86:E86"/>
    <mergeCell ref="F86:M86"/>
    <mergeCell ref="F87:M88"/>
    <mergeCell ref="D87:E88"/>
    <mergeCell ref="I73:M80"/>
    <mergeCell ref="B75:D75"/>
    <mergeCell ref="B76:D76"/>
    <mergeCell ref="B72:G73"/>
    <mergeCell ref="B77:D78"/>
    <mergeCell ref="B79:D80"/>
    <mergeCell ref="E77:E78"/>
    <mergeCell ref="F77:F78"/>
    <mergeCell ref="G77:G78"/>
    <mergeCell ref="B71:D71"/>
    <mergeCell ref="B55:D55"/>
    <mergeCell ref="B60:G65"/>
    <mergeCell ref="B59:D59"/>
    <mergeCell ref="B57:D57"/>
    <mergeCell ref="B58:D58"/>
    <mergeCell ref="E79:E80"/>
    <mergeCell ref="F79:F80"/>
    <mergeCell ref="G79:G80"/>
    <mergeCell ref="B162:G162"/>
    <mergeCell ref="B161:D161"/>
    <mergeCell ref="B123:D124"/>
    <mergeCell ref="E123:G123"/>
    <mergeCell ref="H123:J123"/>
    <mergeCell ref="K123:M123"/>
    <mergeCell ref="B114:D114"/>
    <mergeCell ref="B115:D115"/>
    <mergeCell ref="B116:D116"/>
    <mergeCell ref="B134:D134"/>
    <mergeCell ref="B136:D136"/>
    <mergeCell ref="B137:D137"/>
    <mergeCell ref="B126:D126"/>
    <mergeCell ref="B127:D127"/>
    <mergeCell ref="B128:D128"/>
    <mergeCell ref="B129:D129"/>
    <mergeCell ref="B130:D130"/>
    <mergeCell ref="B133:D133"/>
    <mergeCell ref="B154:D154"/>
    <mergeCell ref="B155:D155"/>
    <mergeCell ref="B156:D156"/>
    <mergeCell ref="B157:D157"/>
    <mergeCell ref="B158:D158"/>
    <mergeCell ref="B159:D159"/>
    <mergeCell ref="A1:A2"/>
    <mergeCell ref="B1:B2"/>
    <mergeCell ref="C1:C2"/>
    <mergeCell ref="D1:D2"/>
    <mergeCell ref="E1:E2"/>
    <mergeCell ref="F1:F2"/>
    <mergeCell ref="J105:M105"/>
    <mergeCell ref="B89:C90"/>
    <mergeCell ref="B91:C92"/>
    <mergeCell ref="D89:E90"/>
    <mergeCell ref="D91:E92"/>
    <mergeCell ref="M1:M2"/>
    <mergeCell ref="B19:M46"/>
    <mergeCell ref="G1:G2"/>
    <mergeCell ref="H1:H2"/>
    <mergeCell ref="I1:I2"/>
    <mergeCell ref="J1:J2"/>
    <mergeCell ref="K1:K2"/>
    <mergeCell ref="L1:L2"/>
    <mergeCell ref="B56:D56"/>
    <mergeCell ref="B68:D68"/>
    <mergeCell ref="B67:D67"/>
    <mergeCell ref="B69:D69"/>
    <mergeCell ref="B70:D70"/>
  </mergeCells>
  <hyperlinks>
    <hyperlink ref="A1:A2" location="Início!A3" display="Início!A3" xr:uid="{C72604D9-9975-4BD6-9AD7-619E8AAABAA1}"/>
    <hyperlink ref="B1:B2" location="Início!A3" display="Início" xr:uid="{46C20E3F-A850-4559-B0A1-15EEB23DDDFA}"/>
    <hyperlink ref="C1:C2" location="Clima!A3" display="Mudanças climáticas" xr:uid="{411C2B4A-E2CA-4D9F-AADF-25E9994FB6E3}"/>
    <hyperlink ref="D1:D2" location="Segurança!A3" display="Segurança" xr:uid="{093138D2-2BE2-419D-928C-A43FB8D73B45}"/>
    <hyperlink ref="E1:E2" location="Governança!A3" display="Governança e estratégia" xr:uid="{A7A936ED-0B11-457C-BB25-FA07339A1E3F}"/>
    <hyperlink ref="F1:F2" location="Ética!A3" display="Conduta ética" xr:uid="{C9D759FE-22E0-4159-9F8B-3033512EF3D8}"/>
    <hyperlink ref="G1:G2" location="Cultura!A3" display="Cultura corporativa" xr:uid="{8F31BD0F-B73B-45D0-8AC7-76795746897C}"/>
    <hyperlink ref="H1:H2" location="Diversidade!A3" display="Diversidade e inclusão" xr:uid="{7BF2D67D-581D-41B2-98EB-6ACCB07B1D74}"/>
    <hyperlink ref="I1:I2" location="Ambiental!A3" display="Gestão ambiental" xr:uid="{0D6B309D-4BA5-4917-A7D5-3E4A8D67067D}"/>
    <hyperlink ref="J1:J2" location="Comunidades!A3" display="Comunidades" xr:uid="{C7A794D0-EFD3-498A-AF86-D3EE6B7DE65C}"/>
    <hyperlink ref="K1:K2" location="GRI!A3" display="Índice GRI" xr:uid="{B52784EA-64E4-4E23-A700-84DC88F4C911}"/>
    <hyperlink ref="L1:L2" location="SASB!A3" display="Índice SASB" xr:uid="{32E84BBF-EB46-49D0-A87A-997411E0B2ED}"/>
    <hyperlink ref="M1:M2" location="TCFD!A3" display="Índice TCFD" xr:uid="{D5453DF5-DD29-442F-957F-57446875B56D}"/>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C34C-5FD7-4BCF-8805-483F573E2E11}">
  <dimension ref="A1:O62"/>
  <sheetViews>
    <sheetView showGridLines="0" showRowColHeaders="0" zoomScaleNormal="100" workbookViewId="0">
      <pane ySplit="2" topLeftCell="A3" activePane="bottomLeft" state="frozen"/>
      <selection pane="bottomLeft" activeCell="K1" sqref="K1:K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3" t="e" vm="1">
        <v>#VALUE!</v>
      </c>
      <c r="B1" s="364" t="s">
        <v>0</v>
      </c>
      <c r="C1" s="364" t="s">
        <v>1</v>
      </c>
      <c r="D1" s="364" t="s">
        <v>2</v>
      </c>
      <c r="E1" s="364" t="s">
        <v>3</v>
      </c>
      <c r="F1" s="364" t="s">
        <v>4</v>
      </c>
      <c r="G1" s="364" t="s">
        <v>5</v>
      </c>
      <c r="H1" s="364" t="s">
        <v>6</v>
      </c>
      <c r="I1" s="364" t="s">
        <v>7</v>
      </c>
      <c r="J1" s="364" t="s">
        <v>8</v>
      </c>
      <c r="K1" s="364" t="s">
        <v>9</v>
      </c>
      <c r="L1" s="364" t="s">
        <v>10</v>
      </c>
      <c r="M1" s="364" t="s">
        <v>11</v>
      </c>
    </row>
    <row r="2" spans="1:13" s="4" customFormat="1" ht="12.75" customHeight="1" x14ac:dyDescent="0.25">
      <c r="A2" s="363"/>
      <c r="B2" s="364"/>
      <c r="C2" s="364"/>
      <c r="D2" s="364"/>
      <c r="E2" s="364"/>
      <c r="F2" s="364"/>
      <c r="G2" s="364"/>
      <c r="H2" s="364"/>
      <c r="I2" s="364"/>
      <c r="J2" s="364"/>
      <c r="K2" s="364"/>
      <c r="L2" s="364"/>
      <c r="M2" s="364"/>
    </row>
    <row r="3" spans="1:13" s="3" customFormat="1" x14ac:dyDescent="0.25"/>
    <row r="5" spans="1:13" ht="21" x14ac:dyDescent="0.25">
      <c r="B5" s="5" t="s">
        <v>617</v>
      </c>
    </row>
    <row r="7" spans="1:13" ht="60" customHeight="1" x14ac:dyDescent="0.25">
      <c r="B7" s="1" t="e" vm="11">
        <v>#VALUE!</v>
      </c>
      <c r="C7" s="2" t="e" vm="14">
        <v>#VALUE!</v>
      </c>
    </row>
    <row r="10" spans="1:13" x14ac:dyDescent="0.25">
      <c r="A10" s="6"/>
      <c r="B10" s="7" t="s">
        <v>618</v>
      </c>
      <c r="C10" s="7"/>
      <c r="D10" s="7"/>
      <c r="E10" s="7"/>
      <c r="F10" s="6"/>
      <c r="G10" s="6"/>
      <c r="H10" s="6"/>
      <c r="I10" s="6"/>
      <c r="J10" s="6"/>
      <c r="K10" s="6"/>
      <c r="L10" s="6"/>
      <c r="M10" s="6"/>
    </row>
    <row r="11" spans="1:13" x14ac:dyDescent="0.25">
      <c r="A11" s="6"/>
      <c r="B11" s="7" t="s">
        <v>619</v>
      </c>
      <c r="C11" s="7"/>
      <c r="D11" s="7"/>
      <c r="E11" s="7"/>
      <c r="F11" s="6"/>
      <c r="G11" s="6"/>
      <c r="H11" s="6"/>
      <c r="I11" s="6"/>
      <c r="J11" s="6"/>
      <c r="K11" s="6"/>
      <c r="L11" s="6"/>
      <c r="M11" s="6"/>
    </row>
    <row r="12" spans="1:13" x14ac:dyDescent="0.25">
      <c r="A12" s="6"/>
      <c r="B12" s="7" t="s">
        <v>622</v>
      </c>
      <c r="C12" s="7"/>
      <c r="D12" s="7"/>
      <c r="E12" s="7"/>
      <c r="F12" s="6"/>
      <c r="G12" s="6"/>
      <c r="H12" s="6"/>
      <c r="I12" s="6"/>
      <c r="J12" s="6"/>
      <c r="K12" s="6"/>
      <c r="L12" s="6"/>
      <c r="M12" s="6"/>
    </row>
    <row r="13" spans="1:13" x14ac:dyDescent="0.25">
      <c r="A13" s="6"/>
      <c r="B13" s="7" t="s">
        <v>623</v>
      </c>
      <c r="C13" s="7"/>
      <c r="D13" s="7"/>
      <c r="E13" s="7"/>
      <c r="F13" s="6"/>
      <c r="G13" s="6"/>
      <c r="H13" s="6"/>
      <c r="I13" s="6"/>
      <c r="J13" s="6"/>
      <c r="K13" s="6"/>
      <c r="L13" s="6"/>
      <c r="M13" s="6"/>
    </row>
    <row r="14" spans="1:13" x14ac:dyDescent="0.25">
      <c r="A14" s="6"/>
      <c r="B14" s="7" t="s">
        <v>625</v>
      </c>
      <c r="C14" s="7"/>
      <c r="D14" s="7"/>
      <c r="E14" s="7"/>
      <c r="F14" s="6"/>
      <c r="G14" s="6"/>
      <c r="H14" s="6"/>
      <c r="I14" s="6"/>
      <c r="J14" s="6"/>
      <c r="K14" s="6"/>
      <c r="L14" s="6"/>
      <c r="M14" s="6"/>
    </row>
    <row r="15" spans="1:13" x14ac:dyDescent="0.25">
      <c r="A15" s="6"/>
      <c r="B15" s="7" t="s">
        <v>626</v>
      </c>
      <c r="C15" s="7"/>
      <c r="D15" s="7"/>
      <c r="E15" s="7"/>
      <c r="F15" s="6"/>
      <c r="G15" s="6"/>
      <c r="H15" s="6"/>
      <c r="I15" s="6"/>
      <c r="J15" s="6"/>
      <c r="K15" s="6"/>
      <c r="L15" s="6"/>
      <c r="M15" s="6"/>
    </row>
    <row r="16" spans="1:13" x14ac:dyDescent="0.25">
      <c r="A16" s="6"/>
      <c r="B16" s="7" t="s">
        <v>627</v>
      </c>
      <c r="C16" s="7"/>
      <c r="D16" s="7"/>
      <c r="E16" s="7"/>
      <c r="F16" s="6"/>
      <c r="G16" s="6"/>
      <c r="H16" s="6"/>
      <c r="I16" s="6"/>
      <c r="J16" s="6"/>
      <c r="K16" s="6"/>
      <c r="L16" s="6"/>
      <c r="M16" s="6"/>
    </row>
    <row r="18" spans="2:15" x14ac:dyDescent="0.25">
      <c r="B18" s="384" t="s">
        <v>645</v>
      </c>
      <c r="C18" s="384"/>
      <c r="D18" s="384"/>
      <c r="E18" s="384"/>
      <c r="F18" s="384"/>
      <c r="G18" s="384"/>
      <c r="H18" s="384"/>
      <c r="I18" s="384"/>
      <c r="J18" s="384"/>
      <c r="K18" s="384"/>
      <c r="L18" s="384"/>
      <c r="M18" s="384"/>
    </row>
    <row r="19" spans="2:15" x14ac:dyDescent="0.25">
      <c r="B19" s="384"/>
      <c r="C19" s="384"/>
      <c r="D19" s="384"/>
      <c r="E19" s="384"/>
      <c r="F19" s="384"/>
      <c r="G19" s="384"/>
      <c r="H19" s="384"/>
      <c r="I19" s="384"/>
      <c r="J19" s="384"/>
      <c r="K19" s="384"/>
      <c r="L19" s="384"/>
      <c r="M19" s="384"/>
    </row>
    <row r="20" spans="2:15" x14ac:dyDescent="0.25">
      <c r="B20" s="384"/>
      <c r="C20" s="384"/>
      <c r="D20" s="384"/>
      <c r="E20" s="384"/>
      <c r="F20" s="384"/>
      <c r="G20" s="384"/>
      <c r="H20" s="384"/>
      <c r="I20" s="384"/>
      <c r="J20" s="384"/>
      <c r="K20" s="384"/>
      <c r="L20" s="384"/>
      <c r="M20" s="384"/>
    </row>
    <row r="21" spans="2:15" x14ac:dyDescent="0.25">
      <c r="B21" s="384"/>
      <c r="C21" s="384"/>
      <c r="D21" s="384"/>
      <c r="E21" s="384"/>
      <c r="F21" s="384"/>
      <c r="G21" s="384"/>
      <c r="H21" s="384"/>
      <c r="I21" s="384"/>
      <c r="J21" s="384"/>
      <c r="K21" s="384"/>
      <c r="L21" s="384"/>
      <c r="M21" s="384"/>
    </row>
    <row r="22" spans="2:15" x14ac:dyDescent="0.25">
      <c r="B22" s="384"/>
      <c r="C22" s="384"/>
      <c r="D22" s="384"/>
      <c r="E22" s="384"/>
      <c r="F22" s="384"/>
      <c r="G22" s="384"/>
      <c r="H22" s="384"/>
      <c r="I22" s="384"/>
      <c r="J22" s="384"/>
      <c r="K22" s="384"/>
      <c r="L22" s="384"/>
      <c r="M22" s="384"/>
    </row>
    <row r="23" spans="2:15" x14ac:dyDescent="0.25">
      <c r="B23" s="384"/>
      <c r="C23" s="384"/>
      <c r="D23" s="384"/>
      <c r="E23" s="384"/>
      <c r="F23" s="384"/>
      <c r="G23" s="384"/>
      <c r="H23" s="384"/>
      <c r="I23" s="384"/>
      <c r="J23" s="384"/>
      <c r="K23" s="384"/>
      <c r="L23" s="384"/>
      <c r="M23" s="384"/>
    </row>
    <row r="24" spans="2:15" ht="15" customHeight="1" x14ac:dyDescent="0.25">
      <c r="B24" s="384"/>
      <c r="C24" s="384"/>
      <c r="D24" s="384"/>
      <c r="E24" s="384"/>
      <c r="F24" s="384"/>
      <c r="G24" s="384"/>
      <c r="H24" s="384"/>
      <c r="I24" s="384"/>
      <c r="J24" s="384"/>
      <c r="K24" s="384"/>
      <c r="L24" s="384"/>
      <c r="M24" s="384"/>
    </row>
    <row r="25" spans="2:15" ht="15" customHeight="1" x14ac:dyDescent="0.25">
      <c r="B25" s="384"/>
      <c r="C25" s="384"/>
      <c r="D25" s="384"/>
      <c r="E25" s="384"/>
      <c r="F25" s="384"/>
      <c r="G25" s="384"/>
      <c r="H25" s="384"/>
      <c r="I25" s="384"/>
      <c r="J25" s="384"/>
      <c r="K25" s="384"/>
      <c r="L25" s="384"/>
      <c r="M25" s="384"/>
    </row>
    <row r="26" spans="2:15" ht="15" customHeight="1" x14ac:dyDescent="0.25">
      <c r="B26" s="384"/>
      <c r="C26" s="384"/>
      <c r="D26" s="384"/>
      <c r="E26" s="384"/>
      <c r="F26" s="384"/>
      <c r="G26" s="384"/>
      <c r="H26" s="384"/>
      <c r="I26" s="384"/>
      <c r="J26" s="384"/>
      <c r="K26" s="384"/>
      <c r="L26" s="384"/>
      <c r="M26" s="384"/>
    </row>
    <row r="27" spans="2:15" ht="15" customHeight="1" x14ac:dyDescent="0.25">
      <c r="B27" s="384"/>
      <c r="C27" s="384"/>
      <c r="D27" s="384"/>
      <c r="E27" s="384"/>
      <c r="F27" s="384"/>
      <c r="G27" s="384"/>
      <c r="H27" s="384"/>
      <c r="I27" s="384"/>
      <c r="J27" s="384"/>
      <c r="K27" s="384"/>
      <c r="L27" s="384"/>
      <c r="M27" s="384"/>
    </row>
    <row r="28" spans="2:15" ht="15" customHeight="1" x14ac:dyDescent="0.25">
      <c r="B28" s="384"/>
      <c r="C28" s="384"/>
      <c r="D28" s="384"/>
      <c r="E28" s="384"/>
      <c r="F28" s="384"/>
      <c r="G28" s="384"/>
      <c r="H28" s="384"/>
      <c r="I28" s="384"/>
      <c r="J28" s="384"/>
      <c r="K28" s="384"/>
      <c r="L28" s="384"/>
      <c r="M28" s="384"/>
    </row>
    <row r="29" spans="2:15" ht="15" customHeight="1" x14ac:dyDescent="0.25">
      <c r="B29" s="384"/>
      <c r="C29" s="384"/>
      <c r="D29" s="384"/>
      <c r="E29" s="384"/>
      <c r="F29" s="384"/>
      <c r="G29" s="384"/>
      <c r="H29" s="384"/>
      <c r="I29" s="384"/>
      <c r="J29" s="384"/>
      <c r="K29" s="384"/>
      <c r="L29" s="384"/>
      <c r="M29" s="384"/>
    </row>
    <row r="30" spans="2:15" ht="15" customHeight="1" x14ac:dyDescent="0.25">
      <c r="B30" s="384"/>
      <c r="C30" s="384"/>
      <c r="D30" s="384"/>
      <c r="E30" s="384"/>
      <c r="F30" s="384"/>
      <c r="G30" s="384"/>
      <c r="H30" s="384"/>
      <c r="I30" s="384"/>
      <c r="J30" s="384"/>
      <c r="K30" s="384"/>
      <c r="L30" s="384"/>
      <c r="M30" s="384"/>
      <c r="O30" s="10"/>
    </row>
    <row r="31" spans="2:15" ht="15" customHeight="1" x14ac:dyDescent="0.25">
      <c r="B31" s="384"/>
      <c r="C31" s="384"/>
      <c r="D31" s="384"/>
      <c r="E31" s="384"/>
      <c r="F31" s="384"/>
      <c r="G31" s="384"/>
      <c r="H31" s="384"/>
      <c r="I31" s="384"/>
      <c r="J31" s="384"/>
      <c r="K31" s="384"/>
      <c r="L31" s="384"/>
      <c r="M31" s="384"/>
    </row>
    <row r="32" spans="2:15" ht="15" customHeight="1" x14ac:dyDescent="0.25">
      <c r="B32" s="384"/>
      <c r="C32" s="384"/>
      <c r="D32" s="384"/>
      <c r="E32" s="384"/>
      <c r="F32" s="384"/>
      <c r="G32" s="384"/>
      <c r="H32" s="384"/>
      <c r="I32" s="384"/>
      <c r="J32" s="384"/>
      <c r="K32" s="384"/>
      <c r="L32" s="384"/>
      <c r="M32" s="384"/>
    </row>
    <row r="33" spans="1:13" ht="15" customHeight="1" x14ac:dyDescent="0.25">
      <c r="B33" s="384"/>
      <c r="C33" s="384"/>
      <c r="D33" s="384"/>
      <c r="E33" s="384"/>
      <c r="F33" s="384"/>
      <c r="G33" s="384"/>
      <c r="H33" s="384"/>
      <c r="I33" s="384"/>
      <c r="J33" s="384"/>
      <c r="K33" s="384"/>
      <c r="L33" s="384"/>
      <c r="M33" s="384"/>
    </row>
    <row r="34" spans="1:13" ht="15" customHeight="1" x14ac:dyDescent="0.25">
      <c r="B34" s="384"/>
      <c r="C34" s="384"/>
      <c r="D34" s="384"/>
      <c r="E34" s="384"/>
      <c r="F34" s="384"/>
      <c r="G34" s="384"/>
      <c r="H34" s="384"/>
      <c r="I34" s="384"/>
      <c r="J34" s="384"/>
      <c r="K34" s="384"/>
      <c r="L34" s="384"/>
      <c r="M34" s="384"/>
    </row>
    <row r="35" spans="1:13" ht="15" customHeight="1" x14ac:dyDescent="0.25">
      <c r="B35" s="384"/>
      <c r="C35" s="384"/>
      <c r="D35" s="384"/>
      <c r="E35" s="384"/>
      <c r="F35" s="384"/>
      <c r="G35" s="384"/>
      <c r="H35" s="384"/>
      <c r="I35" s="384"/>
      <c r="J35" s="384"/>
      <c r="K35" s="384"/>
      <c r="L35" s="384"/>
      <c r="M35" s="384"/>
    </row>
    <row r="36" spans="1:13" ht="15" customHeight="1" x14ac:dyDescent="0.25">
      <c r="C36" s="12"/>
      <c r="D36" s="12"/>
      <c r="E36" s="12"/>
      <c r="F36" s="12"/>
      <c r="G36" s="12"/>
      <c r="I36" s="12"/>
      <c r="J36" s="12"/>
      <c r="K36" s="12"/>
      <c r="L36" s="12"/>
      <c r="M36" s="12"/>
    </row>
    <row r="37" spans="1:13" ht="15" customHeight="1" x14ac:dyDescent="0.25">
      <c r="B37" s="452" t="s">
        <v>629</v>
      </c>
      <c r="C37" s="453"/>
      <c r="D37" s="453"/>
      <c r="E37" s="305">
        <v>2023</v>
      </c>
      <c r="F37" s="306">
        <v>2022</v>
      </c>
      <c r="G37" s="307">
        <v>2021</v>
      </c>
      <c r="I37" s="384" t="s">
        <v>646</v>
      </c>
      <c r="J37" s="384"/>
      <c r="K37" s="384"/>
      <c r="L37" s="384"/>
      <c r="M37" s="384"/>
    </row>
    <row r="38" spans="1:13" ht="15" customHeight="1" x14ac:dyDescent="0.25">
      <c r="B38" s="374" t="s">
        <v>630</v>
      </c>
      <c r="C38" s="375"/>
      <c r="D38" s="375"/>
      <c r="E38" s="184">
        <v>0.19</v>
      </c>
      <c r="F38" s="184">
        <v>0.15</v>
      </c>
      <c r="G38" s="185">
        <v>0.2</v>
      </c>
      <c r="I38" s="384"/>
      <c r="J38" s="384"/>
      <c r="K38" s="384"/>
      <c r="L38" s="384"/>
      <c r="M38" s="384"/>
    </row>
    <row r="39" spans="1:13" ht="15" customHeight="1" x14ac:dyDescent="0.25">
      <c r="B39" s="376" t="s">
        <v>631</v>
      </c>
      <c r="C39" s="377"/>
      <c r="D39" s="377"/>
      <c r="E39" s="344">
        <v>0</v>
      </c>
      <c r="F39" s="344">
        <v>4.2309939999999999</v>
      </c>
      <c r="G39" s="345">
        <v>13</v>
      </c>
      <c r="I39" s="384"/>
      <c r="J39" s="384"/>
      <c r="K39" s="384"/>
      <c r="L39" s="384"/>
      <c r="M39" s="384"/>
    </row>
    <row r="40" spans="1:13" ht="15" customHeight="1" x14ac:dyDescent="0.25">
      <c r="B40" s="379" t="s">
        <v>218</v>
      </c>
      <c r="C40" s="380"/>
      <c r="D40" s="380"/>
      <c r="E40" s="359">
        <v>0.19</v>
      </c>
      <c r="F40" s="359">
        <v>4.38</v>
      </c>
      <c r="G40" s="360">
        <v>13.2</v>
      </c>
      <c r="I40" s="384"/>
      <c r="J40" s="384"/>
      <c r="K40" s="384"/>
      <c r="L40" s="384"/>
      <c r="M40" s="384"/>
    </row>
    <row r="41" spans="1:13" ht="15" customHeight="1" x14ac:dyDescent="0.25">
      <c r="C41" s="12"/>
      <c r="D41" s="12"/>
      <c r="E41" s="12"/>
      <c r="F41" s="12"/>
      <c r="G41" s="12"/>
      <c r="I41" s="12"/>
      <c r="J41" s="12"/>
      <c r="K41" s="12"/>
      <c r="L41" s="12"/>
      <c r="M41" s="12"/>
    </row>
    <row r="42" spans="1:13" ht="15" customHeight="1" x14ac:dyDescent="0.25">
      <c r="C42" s="12"/>
      <c r="D42" s="12"/>
      <c r="E42" s="12"/>
      <c r="F42" s="12"/>
      <c r="G42" s="12"/>
      <c r="I42" s="12"/>
      <c r="J42" s="12"/>
      <c r="K42" s="12"/>
      <c r="L42" s="12"/>
      <c r="M42" s="12"/>
    </row>
    <row r="43" spans="1:13" ht="15" customHeight="1" x14ac:dyDescent="0.25">
      <c r="A43" s="6"/>
      <c r="B43" s="7" t="s">
        <v>620</v>
      </c>
      <c r="C43" s="7"/>
      <c r="D43" s="7"/>
      <c r="E43" s="7"/>
      <c r="F43" s="6"/>
      <c r="G43" s="6"/>
      <c r="H43" s="6"/>
      <c r="I43" s="6"/>
      <c r="J43" s="6"/>
      <c r="K43" s="6"/>
      <c r="L43" s="6"/>
      <c r="M43" s="6"/>
    </row>
    <row r="44" spans="1:13" ht="15" customHeight="1" x14ac:dyDescent="0.25">
      <c r="A44" s="6"/>
      <c r="B44" s="7" t="s">
        <v>621</v>
      </c>
      <c r="C44" s="7"/>
      <c r="D44" s="7"/>
      <c r="E44" s="7"/>
      <c r="F44" s="6"/>
      <c r="G44" s="6"/>
      <c r="H44" s="6"/>
      <c r="I44" s="6"/>
      <c r="J44" s="6"/>
      <c r="K44" s="6"/>
      <c r="L44" s="6"/>
      <c r="M44" s="6"/>
    </row>
    <row r="45" spans="1:13" ht="15" customHeight="1" x14ac:dyDescent="0.25">
      <c r="A45" s="6"/>
      <c r="B45" s="7" t="s">
        <v>624</v>
      </c>
      <c r="C45" s="7"/>
      <c r="D45" s="7"/>
      <c r="E45" s="7"/>
      <c r="F45" s="6"/>
      <c r="G45" s="6"/>
      <c r="H45" s="6"/>
      <c r="I45" s="6"/>
      <c r="J45" s="6"/>
      <c r="K45" s="6"/>
      <c r="L45" s="6"/>
      <c r="M45" s="6"/>
    </row>
    <row r="46" spans="1:13" ht="15" customHeight="1" x14ac:dyDescent="0.25">
      <c r="C46" s="12"/>
      <c r="D46" s="12"/>
      <c r="E46" s="12"/>
      <c r="F46" s="12"/>
      <c r="G46" s="12"/>
      <c r="I46" s="12"/>
      <c r="J46" s="12"/>
      <c r="K46" s="12"/>
      <c r="L46" s="12"/>
      <c r="M46" s="12"/>
    </row>
    <row r="47" spans="1:13" ht="15" customHeight="1" x14ac:dyDescent="0.25">
      <c r="B47" s="384" t="s">
        <v>635</v>
      </c>
      <c r="C47" s="384"/>
      <c r="D47" s="384"/>
      <c r="E47" s="384"/>
      <c r="F47" s="384"/>
      <c r="G47" s="384"/>
      <c r="H47" s="384"/>
      <c r="I47" s="384"/>
      <c r="J47" s="384"/>
      <c r="K47" s="384"/>
      <c r="L47" s="384"/>
      <c r="M47" s="384"/>
    </row>
    <row r="48" spans="1:13" ht="15" customHeight="1" x14ac:dyDescent="0.25">
      <c r="B48" s="384"/>
      <c r="C48" s="384"/>
      <c r="D48" s="384"/>
      <c r="E48" s="384"/>
      <c r="F48" s="384"/>
      <c r="G48" s="384"/>
      <c r="H48" s="384"/>
      <c r="I48" s="384"/>
      <c r="J48" s="384"/>
      <c r="K48" s="384"/>
      <c r="L48" s="384"/>
      <c r="M48" s="384"/>
    </row>
    <row r="49" spans="1:13" ht="15" customHeight="1" x14ac:dyDescent="0.25">
      <c r="B49" s="384"/>
      <c r="C49" s="384"/>
      <c r="D49" s="384"/>
      <c r="E49" s="384"/>
      <c r="F49" s="384"/>
      <c r="G49" s="384"/>
      <c r="H49" s="384"/>
      <c r="I49" s="384"/>
      <c r="J49" s="384"/>
      <c r="K49" s="384"/>
      <c r="L49" s="384"/>
      <c r="M49" s="384"/>
    </row>
    <row r="50" spans="1:13" ht="15" customHeight="1" x14ac:dyDescent="0.25">
      <c r="B50" s="384"/>
      <c r="C50" s="384"/>
      <c r="D50" s="384"/>
      <c r="E50" s="384"/>
      <c r="F50" s="384"/>
      <c r="G50" s="384"/>
      <c r="H50" s="384"/>
      <c r="I50" s="384"/>
      <c r="J50" s="384"/>
      <c r="K50" s="384"/>
      <c r="L50" s="384"/>
      <c r="M50" s="384"/>
    </row>
    <row r="51" spans="1:13" ht="15" customHeight="1" x14ac:dyDescent="0.25">
      <c r="B51" s="384"/>
      <c r="C51" s="384"/>
      <c r="D51" s="384"/>
      <c r="E51" s="384"/>
      <c r="F51" s="384"/>
      <c r="G51" s="384"/>
      <c r="H51" s="384"/>
      <c r="I51" s="384"/>
      <c r="J51" s="384"/>
      <c r="K51" s="384"/>
      <c r="L51" s="384"/>
      <c r="M51" s="384"/>
    </row>
    <row r="52" spans="1:13" ht="15" customHeight="1" x14ac:dyDescent="0.25">
      <c r="B52" s="384"/>
      <c r="C52" s="384"/>
      <c r="D52" s="384"/>
      <c r="E52" s="384"/>
      <c r="F52" s="384"/>
      <c r="G52" s="384"/>
      <c r="H52" s="384"/>
      <c r="I52" s="384"/>
      <c r="J52" s="384"/>
      <c r="K52" s="384"/>
      <c r="L52" s="384"/>
      <c r="M52" s="384"/>
    </row>
    <row r="53" spans="1:13" ht="15" customHeight="1" x14ac:dyDescent="0.25">
      <c r="B53" s="384"/>
      <c r="C53" s="384"/>
      <c r="D53" s="384"/>
      <c r="E53" s="384"/>
      <c r="F53" s="384"/>
      <c r="G53" s="384"/>
      <c r="H53" s="384"/>
      <c r="I53" s="384"/>
      <c r="J53" s="384"/>
      <c r="K53" s="384"/>
      <c r="L53" s="384"/>
      <c r="M53" s="384"/>
    </row>
    <row r="54" spans="1:13" ht="15" customHeight="1" x14ac:dyDescent="0.25">
      <c r="B54" s="384"/>
      <c r="C54" s="384"/>
      <c r="D54" s="384"/>
      <c r="E54" s="384"/>
      <c r="F54" s="384"/>
      <c r="G54" s="384"/>
      <c r="H54" s="384"/>
      <c r="I54" s="384"/>
      <c r="J54" s="384"/>
      <c r="K54" s="384"/>
      <c r="L54" s="384"/>
      <c r="M54" s="384"/>
    </row>
    <row r="55" spans="1:13" ht="15" customHeight="1" x14ac:dyDescent="0.25">
      <c r="C55" s="12"/>
      <c r="D55" s="12"/>
      <c r="E55" s="12"/>
      <c r="F55" s="12"/>
      <c r="G55" s="12"/>
      <c r="I55" s="12"/>
      <c r="J55" s="12"/>
      <c r="K55" s="12"/>
      <c r="L55" s="12"/>
      <c r="M55" s="12"/>
    </row>
    <row r="56" spans="1:13" ht="15" customHeight="1" x14ac:dyDescent="0.25">
      <c r="C56" s="12"/>
      <c r="D56" s="12"/>
      <c r="E56" s="12"/>
      <c r="F56" s="12"/>
      <c r="G56" s="12"/>
      <c r="I56" s="12"/>
      <c r="J56" s="12"/>
      <c r="K56" s="12"/>
      <c r="L56" s="12"/>
      <c r="M56" s="12"/>
    </row>
    <row r="57" spans="1:13" ht="15" customHeight="1" x14ac:dyDescent="0.25">
      <c r="A57" s="6"/>
      <c r="B57" s="383" t="s">
        <v>628</v>
      </c>
      <c r="C57" s="383"/>
      <c r="D57" s="383"/>
      <c r="E57" s="383"/>
      <c r="F57" s="383"/>
      <c r="G57" s="383"/>
      <c r="H57" s="383"/>
      <c r="I57" s="383"/>
      <c r="J57" s="383"/>
      <c r="K57" s="383"/>
      <c r="L57" s="383"/>
      <c r="M57" s="383"/>
    </row>
    <row r="58" spans="1:13" ht="15" customHeight="1" x14ac:dyDescent="0.25">
      <c r="C58" s="12"/>
      <c r="D58" s="12"/>
      <c r="E58" s="12"/>
      <c r="F58" s="12"/>
      <c r="G58" s="12"/>
      <c r="I58" s="12"/>
      <c r="J58" s="12"/>
      <c r="K58" s="12"/>
      <c r="L58" s="12"/>
      <c r="M58" s="12"/>
    </row>
    <row r="59" spans="1:13" x14ac:dyDescent="0.25">
      <c r="B59" s="605" t="s">
        <v>632</v>
      </c>
      <c r="C59" s="605"/>
      <c r="D59" s="605"/>
      <c r="E59" s="606"/>
      <c r="F59" s="305">
        <v>2023</v>
      </c>
      <c r="G59" s="306">
        <v>2022</v>
      </c>
      <c r="H59" s="307">
        <v>2021</v>
      </c>
    </row>
    <row r="60" spans="1:13" x14ac:dyDescent="0.25">
      <c r="B60" s="418" t="s">
        <v>633</v>
      </c>
      <c r="C60" s="418"/>
      <c r="D60" s="418"/>
      <c r="E60" s="418"/>
      <c r="F60" s="603">
        <v>0</v>
      </c>
      <c r="G60" s="603">
        <v>1</v>
      </c>
      <c r="H60" s="607">
        <v>0</v>
      </c>
    </row>
    <row r="61" spans="1:13" x14ac:dyDescent="0.25">
      <c r="B61" s="418"/>
      <c r="C61" s="418"/>
      <c r="D61" s="418"/>
      <c r="E61" s="418"/>
      <c r="F61" s="604"/>
      <c r="G61" s="604"/>
      <c r="H61" s="608"/>
    </row>
    <row r="62" spans="1:13" x14ac:dyDescent="0.25">
      <c r="B62" s="601" t="s">
        <v>634</v>
      </c>
      <c r="C62" s="601"/>
      <c r="D62" s="601"/>
      <c r="E62" s="602"/>
      <c r="F62" s="346">
        <v>0</v>
      </c>
      <c r="G62" s="346">
        <v>4</v>
      </c>
      <c r="H62" s="347">
        <v>0</v>
      </c>
    </row>
  </sheetData>
  <sheetProtection algorithmName="SHA-512" hashValue="r0OGiGSr09l1EDaNTUM2sgvsmDSKRrkTXR86tHZ7y6JzoNb7zlvD96py9akYMS208+F94vR/fOG+nhDt9Px9lQ==" saltValue="yNlJ9yz0sSPBzwYlk7Gqkg==" spinCount="100000" sheet="1" objects="1" scenarios="1"/>
  <mergeCells count="27">
    <mergeCell ref="B62:E62"/>
    <mergeCell ref="B47:M54"/>
    <mergeCell ref="B40:D40"/>
    <mergeCell ref="F60:F61"/>
    <mergeCell ref="B60:E61"/>
    <mergeCell ref="B59:E59"/>
    <mergeCell ref="B57:M57"/>
    <mergeCell ref="G60:G61"/>
    <mergeCell ref="H60:H61"/>
    <mergeCell ref="M1:M2"/>
    <mergeCell ref="B18:M35"/>
    <mergeCell ref="I37:M40"/>
    <mergeCell ref="G1:G2"/>
    <mergeCell ref="H1:H2"/>
    <mergeCell ref="I1:I2"/>
    <mergeCell ref="J1:J2"/>
    <mergeCell ref="K1:K2"/>
    <mergeCell ref="L1:L2"/>
    <mergeCell ref="F1:F2"/>
    <mergeCell ref="B37:D37"/>
    <mergeCell ref="B38:D38"/>
    <mergeCell ref="B39:D39"/>
    <mergeCell ref="A1:A2"/>
    <mergeCell ref="B1:B2"/>
    <mergeCell ref="C1:C2"/>
    <mergeCell ref="D1:D2"/>
    <mergeCell ref="E1:E2"/>
  </mergeCells>
  <hyperlinks>
    <hyperlink ref="A1:A2" location="Início!A3" display="Início!A3" xr:uid="{791AF4EC-92E7-4EDC-BE3B-72CEE499CF25}"/>
    <hyperlink ref="B1:B2" location="Início!A3" display="Início" xr:uid="{CC452FA0-2CB0-4C96-9494-E93BDCF07EB0}"/>
    <hyperlink ref="C1:C2" location="Clima!A3" display="Mudanças climáticas" xr:uid="{BD4333CD-3161-4A97-A234-81252617D36D}"/>
    <hyperlink ref="D1:D2" location="Segurança!A3" display="Segurança" xr:uid="{85515124-130F-4B5C-A05D-D5FCB7E5D02F}"/>
    <hyperlink ref="E1:E2" location="Governança!A3" display="Governança e estratégia" xr:uid="{453C66FB-583F-423E-9714-18B5455638F8}"/>
    <hyperlink ref="F1:F2" location="Ética!A3" display="Conduta ética" xr:uid="{DC57D77A-9EAE-46FF-9CBD-33F9976678FE}"/>
    <hyperlink ref="G1:G2" location="Cultura!A3" display="Cultura corporativa" xr:uid="{72375DEE-33C5-4CF5-8832-4AA782141A6E}"/>
    <hyperlink ref="H1:H2" location="Diversidade!A3" display="Diversidade e inclusão" xr:uid="{D675CBC5-3303-4286-BEBF-78BA64EDBD31}"/>
    <hyperlink ref="I1:I2" location="Ambiental!A3" display="Gestão ambiental" xr:uid="{96924423-2C17-4FB7-8FBD-F7DC9F681FAE}"/>
    <hyperlink ref="J1:J2" location="Comunidades!A3" display="Comunidades" xr:uid="{78026F10-4103-4DD4-933C-07E9140E06B5}"/>
    <hyperlink ref="K1:K2" location="GRI!A3" display="Índice GRI" xr:uid="{5D6B231D-363A-465D-A728-F8BABE34F8B9}"/>
    <hyperlink ref="L1:L2" location="SASB!A3" display="Índice SASB" xr:uid="{9EEC8810-E626-49A4-A7C4-0948C0AF1D03}"/>
    <hyperlink ref="M1:M2" location="TCFD!A3" display="Índice TCFD" xr:uid="{7D4AC4BD-4FAF-4443-BD6E-2BFDC70FC425}"/>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Início</vt:lpstr>
      <vt:lpstr>Clima</vt:lpstr>
      <vt:lpstr>Segurança</vt:lpstr>
      <vt:lpstr>Governança</vt:lpstr>
      <vt:lpstr>Ética</vt:lpstr>
      <vt:lpstr>Cultura</vt:lpstr>
      <vt:lpstr>Diversidade</vt:lpstr>
      <vt:lpstr>Ambiental</vt:lpstr>
      <vt:lpstr>Comunidades</vt:lpstr>
      <vt:lpstr>GRI</vt:lpstr>
      <vt:lpstr>SASB</vt:lpstr>
      <vt:lpstr>TCFD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Jungmann</dc:creator>
  <cp:lastModifiedBy>Carol Jungmann</cp:lastModifiedBy>
  <dcterms:created xsi:type="dcterms:W3CDTF">2024-01-31T08:37:56Z</dcterms:created>
  <dcterms:modified xsi:type="dcterms:W3CDTF">2024-04-15T14:14:19Z</dcterms:modified>
</cp:coreProperties>
</file>